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843" activeTab="11"/>
  </bookViews>
  <sheets>
    <sheet name="січень20" sheetId="5" r:id="rId1"/>
    <sheet name="лютий 20" sheetId="2" r:id="rId2"/>
    <sheet name="березень20" sheetId="3" r:id="rId3"/>
    <sheet name="квітень20" sheetId="4" r:id="rId4"/>
    <sheet name="травень 20" sheetId="6" r:id="rId5"/>
    <sheet name="червень20" sheetId="7" r:id="rId6"/>
    <sheet name="липень" sheetId="8" r:id="rId7"/>
    <sheet name="серпень20" sheetId="9" r:id="rId8"/>
    <sheet name="вересень20" sheetId="10" r:id="rId9"/>
    <sheet name="жовтень 20" sheetId="11" r:id="rId10"/>
    <sheet name="листопад20" sheetId="12" r:id="rId11"/>
    <sheet name="грудень20" sheetId="13" r:id="rId12"/>
  </sheets>
  <calcPr calcId="124519" refMode="R1C1"/>
</workbook>
</file>

<file path=xl/calcChain.xml><?xml version="1.0" encoding="utf-8"?>
<calcChain xmlns="http://schemas.openxmlformats.org/spreadsheetml/2006/main">
  <c r="A11" i="13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D30"/>
  <c r="D33" i="12"/>
  <c r="D34" s="1"/>
  <c r="A29"/>
  <c r="A28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D31" i="1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26" i="10"/>
  <c r="A27"/>
  <c r="D28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D32" i="9"/>
  <c r="D33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D30" i="8"/>
  <c r="D31" s="1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D30" i="7"/>
  <c r="D31" i="13" l="1"/>
  <c r="D32" s="1"/>
  <c r="A30" i="12"/>
  <c r="A31" s="1"/>
  <c r="A27"/>
  <c r="D35"/>
  <c r="D36" s="1"/>
  <c r="D32" i="11"/>
  <c r="D33" s="1"/>
  <c r="D29" i="10"/>
  <c r="D30" s="1"/>
  <c r="D31" s="1"/>
  <c r="D32" s="1"/>
  <c r="D34" s="1"/>
  <c r="D34" i="9"/>
  <c r="D35" s="1"/>
  <c r="D36" s="1"/>
  <c r="D38" s="1"/>
  <c r="A29" i="8"/>
  <c r="D32"/>
  <c r="A12" i="7"/>
  <c r="D36" i="6" s="1"/>
  <c r="D34" s="1"/>
  <c r="D33" i="13" l="1"/>
  <c r="D34" s="1"/>
  <c r="D36" s="1"/>
  <c r="D37" i="12"/>
  <c r="D39" s="1"/>
  <c r="D34" i="11"/>
  <c r="D35" s="1"/>
  <c r="D37" s="1"/>
  <c r="D33" i="8"/>
  <c r="D34" s="1"/>
  <c r="D36" s="1"/>
  <c r="D31" i="7"/>
  <c r="D32" s="1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D33" i="6"/>
  <c r="D32" s="1"/>
  <c r="D33" i="7" l="1"/>
  <c r="D34" s="1"/>
  <c r="D36" s="1"/>
  <c r="D31" i="6"/>
  <c r="D30"/>
  <c r="A29" s="1"/>
  <c r="A28" s="1"/>
  <c r="A27" s="1"/>
  <c r="A26" s="1"/>
  <c r="A25" s="1"/>
  <c r="A24" s="1"/>
  <c r="A23" s="1"/>
  <c r="A22" s="1"/>
  <c r="A21" s="1"/>
  <c r="A20" s="1"/>
  <c r="A19" s="1"/>
  <c r="A18" s="1"/>
  <c r="A17" s="1"/>
  <c r="A16" s="1"/>
  <c r="A15" s="1"/>
  <c r="A14" s="1"/>
  <c r="A13"/>
  <c r="D37" i="4" s="1"/>
  <c r="D35" s="1"/>
  <c r="D34" s="1"/>
  <c r="D33" s="1"/>
  <c r="D32"/>
  <c r="D31"/>
  <c r="A29" s="1"/>
  <c r="A28" s="1"/>
  <c r="A27" s="1"/>
  <c r="A26" s="1"/>
  <c r="A25" s="1"/>
  <c r="A23" s="1"/>
  <c r="A22" s="1"/>
  <c r="A21" s="1"/>
  <c r="A20" s="1"/>
  <c r="A19" s="1"/>
  <c r="A18" s="1"/>
  <c r="A17" s="1"/>
  <c r="A16" s="1"/>
  <c r="A15" s="1"/>
  <c r="A14"/>
  <c r="A13"/>
  <c r="D36" i="3" s="1"/>
  <c r="D34" s="1"/>
  <c r="D33" l="1"/>
  <c r="D32"/>
  <c r="D31" s="1"/>
  <c r="D30"/>
  <c r="A28" s="1"/>
  <c r="A27" s="1"/>
  <c r="A26" s="1"/>
  <c r="A25" s="1"/>
  <c r="A24" s="1"/>
  <c r="A23" s="1"/>
  <c r="A22" s="1"/>
  <c r="A21" s="1"/>
  <c r="A20" s="1"/>
  <c r="A19" s="1"/>
  <c r="A18" s="1"/>
  <c r="A17" s="1"/>
  <c r="A16" s="1"/>
  <c r="A15" s="1"/>
  <c r="A14" s="1"/>
  <c r="A13"/>
  <c r="D35" i="2" s="1"/>
  <c r="D33" s="1"/>
  <c r="D32"/>
  <c r="D31" s="1"/>
  <c r="D30"/>
  <c r="D29"/>
  <c r="A28" s="1"/>
  <c r="A27" s="1"/>
  <c r="A26" s="1"/>
  <c r="A25" s="1"/>
  <c r="A24" s="1"/>
  <c r="A23" s="1"/>
  <c r="A22" s="1"/>
  <c r="A21" s="1"/>
  <c r="A20" s="1"/>
  <c r="A19" s="1"/>
  <c r="A18" s="1"/>
  <c r="A17" s="1"/>
  <c r="A16" s="1"/>
  <c r="A15"/>
  <c r="A14"/>
  <c r="A13"/>
  <c r="D36" i="5" s="1"/>
  <c r="D34"/>
  <c r="D33" s="1"/>
  <c r="D32"/>
  <c r="D31" s="1"/>
  <c r="D30"/>
  <c r="A28" s="1"/>
  <c r="A27" s="1"/>
  <c r="A26" s="1"/>
  <c r="A25" s="1"/>
  <c r="A24" s="1"/>
  <c r="A23" s="1"/>
  <c r="A22" s="1"/>
  <c r="A21" s="1"/>
  <c r="A20" s="1"/>
  <c r="A19" s="1"/>
  <c r="A18" s="1"/>
  <c r="A17" s="1"/>
  <c r="A16" s="1"/>
  <c r="A15" s="1"/>
  <c r="A14"/>
  <c r="A13"/>
</calcChain>
</file>

<file path=xl/sharedStrings.xml><?xml version="1.0" encoding="utf-8"?>
<sst xmlns="http://schemas.openxmlformats.org/spreadsheetml/2006/main" count="447" uniqueCount="100">
  <si>
    <t xml:space="preserve">                                Директор</t>
  </si>
  <si>
    <t xml:space="preserve">                  Фактичні витрати </t>
  </si>
  <si>
    <t>на утримання будинку та прибудинкової території</t>
  </si>
  <si>
    <t>Стаття витрат</t>
  </si>
  <si>
    <t>Послуги банку</t>
  </si>
  <si>
    <t>Вивіз твердих побутових відходів</t>
  </si>
  <si>
    <t>Послуги зв'язку</t>
  </si>
  <si>
    <t>Вода</t>
  </si>
  <si>
    <t>Електроенергія</t>
  </si>
  <si>
    <t>Дератизація і дезінсекція</t>
  </si>
  <si>
    <t>Обслуговування пожарної системи</t>
  </si>
  <si>
    <t>Обслуговування ліфтів</t>
  </si>
  <si>
    <t>Технічне обслуговування котельні</t>
  </si>
  <si>
    <t>Забруднення навколишнього середов.</t>
  </si>
  <si>
    <t>Електротовари</t>
  </si>
  <si>
    <t>Зарплата,  ЄСВ</t>
  </si>
  <si>
    <t>Юридичні послуги</t>
  </si>
  <si>
    <t>Перезарядка вогнегасників</t>
  </si>
  <si>
    <t>Вимір опору ізоляції</t>
  </si>
  <si>
    <t>Рентабельність 10%</t>
  </si>
  <si>
    <t>ВСЬОГО</t>
  </si>
  <si>
    <t>20% пдв</t>
  </si>
  <si>
    <t>площа</t>
  </si>
  <si>
    <t>1 М.КВ.</t>
  </si>
  <si>
    <t>Головний бухгалтер</t>
  </si>
  <si>
    <t xml:space="preserve">                   Кириленко Н.В.</t>
  </si>
  <si>
    <t>Затверджую</t>
  </si>
  <si>
    <t>Всього</t>
  </si>
  <si>
    <t>ВСЬОГО ВИТРАТ</t>
  </si>
  <si>
    <t>Реактивна електроенергія</t>
  </si>
  <si>
    <t>Обслуговування 1 С</t>
  </si>
  <si>
    <t xml:space="preserve">                                  лютий 2020 рік</t>
  </si>
  <si>
    <t xml:space="preserve">             по вул. Предславинська буд. 31/11 </t>
  </si>
  <si>
    <t>вартість без ПДВ(грн)</t>
  </si>
  <si>
    <t>Ященко О.Л.</t>
  </si>
  <si>
    <t xml:space="preserve">                                  березень 2020 рік</t>
  </si>
  <si>
    <t>Господарські товари</t>
  </si>
  <si>
    <t>Відіорегістратор</t>
  </si>
  <si>
    <t xml:space="preserve">                                 квітень 2020 рік</t>
  </si>
  <si>
    <t xml:space="preserve">                                  січень 2020 рік</t>
  </si>
  <si>
    <t>Канцтовари</t>
  </si>
  <si>
    <t xml:space="preserve">                                 травень 2020 рік</t>
  </si>
  <si>
    <t>Відновлення програми М.Е.Dok</t>
  </si>
  <si>
    <t>Заправка картриджа</t>
  </si>
  <si>
    <t>Вода (в т. ч. заповнення чіллера водою)</t>
  </si>
  <si>
    <t xml:space="preserve">           Кириленко Н.В.</t>
  </si>
  <si>
    <t xml:space="preserve">                                 червень 2020 рік</t>
  </si>
  <si>
    <t>Площа</t>
  </si>
  <si>
    <t>1 м.кв.</t>
  </si>
  <si>
    <t>Діагностика та ремонт водоохолоджуючого агрегату</t>
  </si>
  <si>
    <t>Прочищення каналізаційної системи</t>
  </si>
  <si>
    <t>Всього витрат</t>
  </si>
  <si>
    <t>Заміна засувок Ду-100</t>
  </si>
  <si>
    <t xml:space="preserve">                                 липень 2020 рік</t>
  </si>
  <si>
    <t xml:space="preserve">                  Ященко О.Л.</t>
  </si>
  <si>
    <t>Кран кутовий</t>
  </si>
  <si>
    <t>Бумага</t>
  </si>
  <si>
    <t>Рециркуляр бактерицитний</t>
  </si>
  <si>
    <t>Держповірка приладів</t>
  </si>
  <si>
    <t xml:space="preserve">Рентабельність </t>
  </si>
  <si>
    <t xml:space="preserve">                                 серпень 2020 рік</t>
  </si>
  <si>
    <t>електротовари</t>
  </si>
  <si>
    <t>ремонт ліфта</t>
  </si>
  <si>
    <t>ремонт термоперетворювача опору</t>
  </si>
  <si>
    <t>заміна сенсора в датчику</t>
  </si>
  <si>
    <t>сантехнічні вироби</t>
  </si>
  <si>
    <t>маски</t>
  </si>
  <si>
    <t xml:space="preserve">                 Жданова О.В.</t>
  </si>
  <si>
    <t xml:space="preserve">                            ТВО Директора</t>
  </si>
  <si>
    <t>Повірка блоку управління</t>
  </si>
  <si>
    <t>"Затверджую"</t>
  </si>
  <si>
    <t>Господарчі товари</t>
  </si>
  <si>
    <t xml:space="preserve">                            Директор</t>
  </si>
  <si>
    <t>Навчання з правил безпеки систем газопост.</t>
  </si>
  <si>
    <t>Кириленко Н.В.</t>
  </si>
  <si>
    <t xml:space="preserve">                                                    "Затверджую"</t>
  </si>
  <si>
    <t xml:space="preserve">         Ященко О.Л.</t>
  </si>
  <si>
    <t xml:space="preserve"> з управління багатоквартирним будинком</t>
  </si>
  <si>
    <t xml:space="preserve">                             за  вересень 2020 рік</t>
  </si>
  <si>
    <t>Активна електроенергія</t>
  </si>
  <si>
    <t>Повний технічний огляд газового котла</t>
  </si>
  <si>
    <t>Вартість          без ПДВ (грн.)</t>
  </si>
  <si>
    <t xml:space="preserve">                             за  жовтень 2020 рік</t>
  </si>
  <si>
    <t>Навчання операторів котельні на газу</t>
  </si>
  <si>
    <t>Плита термо</t>
  </si>
  <si>
    <t>Електротовати</t>
  </si>
  <si>
    <t>Комплекс робіт по підготовці у опалювальн. сезон системи газопостачання</t>
  </si>
  <si>
    <t>вересень</t>
  </si>
  <si>
    <t xml:space="preserve">                             за  листопад 2020 рік</t>
  </si>
  <si>
    <t>Плита термо (гранітна)</t>
  </si>
  <si>
    <t>Скло армоване</t>
  </si>
  <si>
    <t>Транспортні послуги (плита термо)</t>
  </si>
  <si>
    <t>Система тепла підлога (сходи)</t>
  </si>
  <si>
    <t>Технічне обслугов. об'єктів газопостачання</t>
  </si>
  <si>
    <t>Матеріали для поточного ремонта</t>
  </si>
  <si>
    <t xml:space="preserve">                             за  грудень 2020 рік</t>
  </si>
  <si>
    <t>Будівельні матеріали</t>
  </si>
  <si>
    <t xml:space="preserve">                   Ященко О.Л.</t>
  </si>
  <si>
    <t xml:space="preserve">                                Директор  </t>
  </si>
  <si>
    <t xml:space="preserve">          Ященко О.Л.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</si>
</sst>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2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0" fontId="3" fillId="0" borderId="0" xfId="0" applyFont="1" applyAlignment="1">
      <alignment horizontal="center"/>
    </xf>
    <xf numFmtId="0" fontId="6" fillId="0" borderId="0" xfId="0" applyFont="1" applyBorder="1"/>
    <xf numFmtId="2" fontId="6" fillId="0" borderId="0" xfId="0" applyNumberFormat="1" applyFont="1" applyBorder="1"/>
    <xf numFmtId="2" fontId="0" fillId="0" borderId="0" xfId="0" applyNumberFormat="1"/>
    <xf numFmtId="2" fontId="6" fillId="0" borderId="0" xfId="0" applyNumberFormat="1" applyFont="1" applyBorder="1" applyAlignment="1">
      <alignment shrinkToFit="1"/>
    </xf>
    <xf numFmtId="2" fontId="6" fillId="2" borderId="0" xfId="0" applyNumberFormat="1" applyFont="1" applyFill="1" applyBorder="1" applyAlignment="1">
      <alignment shrinkToFit="1"/>
    </xf>
    <xf numFmtId="2" fontId="6" fillId="2" borderId="0" xfId="0" applyNumberFormat="1" applyFont="1" applyFill="1" applyBorder="1"/>
    <xf numFmtId="2" fontId="0" fillId="2" borderId="0" xfId="0" applyNumberFormat="1" applyFont="1" applyFill="1"/>
    <xf numFmtId="0" fontId="0" fillId="2" borderId="0" xfId="0" applyFill="1"/>
    <xf numFmtId="0" fontId="0" fillId="3" borderId="0" xfId="0" applyFill="1"/>
    <xf numFmtId="2" fontId="0" fillId="3" borderId="0" xfId="0" applyNumberFormat="1" applyFont="1" applyFill="1"/>
    <xf numFmtId="2" fontId="6" fillId="0" borderId="0" xfId="0" applyNumberFormat="1" applyFont="1" applyFill="1" applyBorder="1"/>
    <xf numFmtId="2" fontId="4" fillId="0" borderId="1" xfId="0" applyNumberFormat="1" applyFont="1" applyBorder="1"/>
    <xf numFmtId="0" fontId="3" fillId="0" borderId="4" xfId="0" applyFont="1" applyBorder="1"/>
    <xf numFmtId="0" fontId="3" fillId="2" borderId="4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2" fontId="3" fillId="0" borderId="1" xfId="0" applyNumberFormat="1" applyFont="1" applyFill="1" applyBorder="1"/>
    <xf numFmtId="2" fontId="3" fillId="2" borderId="4" xfId="0" applyNumberFormat="1" applyFont="1" applyFill="1" applyBorder="1"/>
    <xf numFmtId="0" fontId="8" fillId="0" borderId="0" xfId="0" applyFont="1"/>
    <xf numFmtId="0" fontId="0" fillId="0" borderId="0" xfId="0" applyAlignment="1">
      <alignment horizontal="left"/>
    </xf>
    <xf numFmtId="0" fontId="4" fillId="0" borderId="7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0" fillId="0" borderId="0" xfId="0" applyFill="1"/>
    <xf numFmtId="2" fontId="0" fillId="0" borderId="0" xfId="0" applyNumberFormat="1" applyFont="1" applyFill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2" fontId="3" fillId="0" borderId="0" xfId="0" applyNumberFormat="1" applyFont="1" applyFill="1" applyBorder="1"/>
    <xf numFmtId="0" fontId="10" fillId="0" borderId="0" xfId="0" applyFont="1" applyFill="1"/>
    <xf numFmtId="0" fontId="4" fillId="0" borderId="0" xfId="0" applyFont="1" applyFill="1"/>
    <xf numFmtId="0" fontId="4" fillId="0" borderId="6" xfId="0" applyFont="1" applyFill="1" applyBorder="1"/>
    <xf numFmtId="0" fontId="4" fillId="0" borderId="7" xfId="0" applyFont="1" applyFill="1" applyBorder="1" applyAlignment="1">
      <alignment wrapText="1"/>
    </xf>
    <xf numFmtId="0" fontId="3" fillId="0" borderId="4" xfId="0" applyFont="1" applyFill="1" applyBorder="1"/>
    <xf numFmtId="2" fontId="3" fillId="0" borderId="4" xfId="0" applyNumberFormat="1" applyFont="1" applyFill="1" applyBorder="1"/>
    <xf numFmtId="0" fontId="6" fillId="0" borderId="0" xfId="0" applyFont="1" applyFill="1" applyBorder="1"/>
    <xf numFmtId="2" fontId="0" fillId="0" borderId="0" xfId="0" applyNumberFormat="1" applyFill="1"/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2" fontId="4" fillId="0" borderId="1" xfId="0" applyNumberFormat="1" applyFont="1" applyFill="1" applyBorder="1"/>
    <xf numFmtId="0" fontId="4" fillId="0" borderId="0" xfId="0" applyFont="1" applyFill="1" applyAlignment="1">
      <alignment horizontal="center"/>
    </xf>
    <xf numFmtId="0" fontId="3" fillId="0" borderId="2" xfId="0" applyFont="1" applyBorder="1" applyAlignment="1"/>
    <xf numFmtId="0" fontId="0" fillId="0" borderId="3" xfId="0" applyBorder="1" applyAlignment="1"/>
    <xf numFmtId="0" fontId="3" fillId="0" borderId="3" xfId="0" applyFont="1" applyBorder="1" applyAlignme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3" xfId="0" applyBorder="1" applyAlignment="1">
      <alignment wrapText="1"/>
    </xf>
    <xf numFmtId="0" fontId="4" fillId="0" borderId="2" xfId="0" applyFont="1" applyBorder="1" applyAlignment="1"/>
    <xf numFmtId="0" fontId="5" fillId="0" borderId="3" xfId="0" applyFont="1" applyBorder="1" applyAlignme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2" fontId="3" fillId="0" borderId="12" xfId="0" applyNumberFormat="1" applyFont="1" applyFill="1" applyBorder="1" applyAlignment="1">
      <alignment wrapText="1"/>
    </xf>
    <xf numFmtId="2" fontId="3" fillId="0" borderId="4" xfId="0" applyNumberFormat="1" applyFont="1" applyFill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2" xfId="0" applyFont="1" applyFill="1" applyBorder="1" applyAlignment="1"/>
    <xf numFmtId="0" fontId="5" fillId="0" borderId="3" xfId="0" applyFont="1" applyFill="1" applyBorder="1" applyAlignment="1"/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2" xfId="0" applyFont="1" applyFill="1" applyBorder="1" applyAlignment="1"/>
    <xf numFmtId="0" fontId="0" fillId="0" borderId="3" xfId="0" applyFill="1" applyBorder="1" applyAlignment="1"/>
    <xf numFmtId="0" fontId="3" fillId="0" borderId="3" xfId="0" applyFont="1" applyFill="1" applyBorder="1" applyAlignment="1"/>
    <xf numFmtId="0" fontId="0" fillId="0" borderId="0" xfId="0" applyFill="1" applyAlignment="1">
      <alignment horizontal="left"/>
    </xf>
    <xf numFmtId="0" fontId="0" fillId="0" borderId="3" xfId="0" applyFill="1" applyBorder="1" applyAlignment="1">
      <alignment wrapText="1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sqref="A1:XFD2"/>
    </sheetView>
  </sheetViews>
  <sheetFormatPr defaultRowHeight="15"/>
  <cols>
    <col min="3" max="3" width="38.28515625" customWidth="1"/>
    <col min="4" max="4" width="24.7109375" customWidth="1"/>
  </cols>
  <sheetData>
    <row r="1" spans="1:5" ht="15.75">
      <c r="C1" s="1"/>
      <c r="D1" s="1" t="s">
        <v>70</v>
      </c>
    </row>
    <row r="2" spans="1:5" ht="15.75">
      <c r="C2" s="1" t="s">
        <v>98</v>
      </c>
      <c r="D2" s="1" t="s">
        <v>97</v>
      </c>
      <c r="E2" s="1"/>
    </row>
    <row r="6" spans="1:5" ht="21">
      <c r="B6" s="3" t="s">
        <v>1</v>
      </c>
      <c r="C6" s="2"/>
      <c r="D6" s="3"/>
    </row>
    <row r="7" spans="1:5" ht="18.75">
      <c r="B7" s="3" t="s">
        <v>2</v>
      </c>
      <c r="C7" s="3"/>
      <c r="D7" s="3"/>
    </row>
    <row r="8" spans="1:5" ht="18.75">
      <c r="B8" s="3" t="s">
        <v>32</v>
      </c>
      <c r="C8" s="3"/>
      <c r="D8" s="3"/>
    </row>
    <row r="9" spans="1:5" ht="18.75">
      <c r="B9" s="3" t="s">
        <v>39</v>
      </c>
      <c r="C9" s="4"/>
      <c r="D9" s="3"/>
    </row>
    <row r="11" spans="1:5" ht="18.75">
      <c r="A11" s="5"/>
      <c r="B11" s="5" t="s">
        <v>3</v>
      </c>
      <c r="C11" s="5"/>
      <c r="D11" s="5" t="s">
        <v>33</v>
      </c>
    </row>
    <row r="12" spans="1:5" ht="18.75">
      <c r="A12" s="5">
        <v>1</v>
      </c>
      <c r="B12" s="5" t="s">
        <v>4</v>
      </c>
      <c r="C12" s="5"/>
      <c r="D12" s="11">
        <v>505</v>
      </c>
    </row>
    <row r="13" spans="1:5" ht="18.75">
      <c r="A13" s="5">
        <f>A12+1</f>
        <v>2</v>
      </c>
      <c r="B13" s="5" t="s">
        <v>5</v>
      </c>
      <c r="C13" s="5"/>
      <c r="D13" s="10">
        <v>3214.75</v>
      </c>
    </row>
    <row r="14" spans="1:5" ht="18.75">
      <c r="A14" s="5">
        <f t="shared" ref="A14:A28" si="0">A13+1</f>
        <v>3</v>
      </c>
      <c r="B14" s="5" t="s">
        <v>6</v>
      </c>
      <c r="C14" s="5"/>
      <c r="D14" s="11">
        <v>115</v>
      </c>
    </row>
    <row r="15" spans="1:5" ht="18.75">
      <c r="A15" s="5">
        <f t="shared" si="0"/>
        <v>4</v>
      </c>
      <c r="B15" s="59" t="s">
        <v>7</v>
      </c>
      <c r="C15" s="61"/>
      <c r="D15" s="10">
        <v>599.70000000000005</v>
      </c>
    </row>
    <row r="16" spans="1:5" ht="18.75">
      <c r="A16" s="5">
        <f t="shared" si="0"/>
        <v>5</v>
      </c>
      <c r="B16" s="5" t="s">
        <v>8</v>
      </c>
      <c r="C16" s="5"/>
      <c r="D16" s="10">
        <v>17051.53</v>
      </c>
    </row>
    <row r="17" spans="1:4" ht="18.75">
      <c r="A17" s="5">
        <f t="shared" si="0"/>
        <v>6</v>
      </c>
      <c r="B17" s="59" t="s">
        <v>29</v>
      </c>
      <c r="C17" s="61"/>
      <c r="D17" s="10">
        <v>231.54</v>
      </c>
    </row>
    <row r="18" spans="1:4" ht="18.75">
      <c r="A18" s="5">
        <f t="shared" si="0"/>
        <v>7</v>
      </c>
      <c r="B18" s="5" t="s">
        <v>9</v>
      </c>
      <c r="C18" s="5"/>
      <c r="D18" s="10">
        <v>208.33</v>
      </c>
    </row>
    <row r="19" spans="1:4" ht="18.75">
      <c r="A19" s="5">
        <f t="shared" si="0"/>
        <v>8</v>
      </c>
      <c r="B19" s="5" t="s">
        <v>10</v>
      </c>
      <c r="C19" s="5"/>
      <c r="D19" s="10">
        <v>1973.3</v>
      </c>
    </row>
    <row r="20" spans="1:4" ht="18.75">
      <c r="A20" s="5">
        <f t="shared" si="0"/>
        <v>9</v>
      </c>
      <c r="B20" s="5" t="s">
        <v>11</v>
      </c>
      <c r="C20" s="5"/>
      <c r="D20" s="10">
        <v>2253.37</v>
      </c>
    </row>
    <row r="21" spans="1:4" ht="18.75">
      <c r="A21" s="5">
        <f t="shared" si="0"/>
        <v>10</v>
      </c>
      <c r="B21" s="5" t="s">
        <v>12</v>
      </c>
      <c r="C21" s="5"/>
      <c r="D21" s="10">
        <v>3831.8</v>
      </c>
    </row>
    <row r="22" spans="1:4" ht="18.75">
      <c r="A22" s="5">
        <f t="shared" si="0"/>
        <v>11</v>
      </c>
      <c r="B22" s="5" t="s">
        <v>13</v>
      </c>
      <c r="C22" s="5"/>
      <c r="D22" s="10">
        <v>0</v>
      </c>
    </row>
    <row r="23" spans="1:4" ht="18.75">
      <c r="A23" s="5">
        <f t="shared" si="0"/>
        <v>12</v>
      </c>
      <c r="B23" s="5" t="s">
        <v>40</v>
      </c>
      <c r="C23" s="5"/>
      <c r="D23" s="11">
        <v>239</v>
      </c>
    </row>
    <row r="24" spans="1:4" ht="18.75">
      <c r="A24" s="5">
        <f t="shared" si="0"/>
        <v>13</v>
      </c>
      <c r="B24" s="5" t="s">
        <v>15</v>
      </c>
      <c r="C24" s="5"/>
      <c r="D24" s="10">
        <v>43310</v>
      </c>
    </row>
    <row r="25" spans="1:4" ht="18.75">
      <c r="A25" s="5">
        <f t="shared" si="0"/>
        <v>14</v>
      </c>
      <c r="B25" s="5" t="s">
        <v>16</v>
      </c>
      <c r="C25" s="5"/>
      <c r="D25" s="10">
        <v>2000</v>
      </c>
    </row>
    <row r="26" spans="1:4" ht="18.75">
      <c r="A26" s="5">
        <f t="shared" si="0"/>
        <v>15</v>
      </c>
      <c r="B26" s="5" t="s">
        <v>17</v>
      </c>
      <c r="C26" s="5"/>
      <c r="D26" s="10">
        <v>173.75</v>
      </c>
    </row>
    <row r="27" spans="1:4" ht="18.75">
      <c r="A27" s="5">
        <f t="shared" si="0"/>
        <v>16</v>
      </c>
      <c r="B27" s="5" t="s">
        <v>18</v>
      </c>
      <c r="C27" s="5"/>
      <c r="D27" s="10">
        <v>245.83</v>
      </c>
    </row>
    <row r="28" spans="1:4" ht="18.75">
      <c r="A28" s="5">
        <f t="shared" si="0"/>
        <v>17</v>
      </c>
      <c r="B28" s="6" t="s">
        <v>30</v>
      </c>
      <c r="C28" s="7"/>
      <c r="D28" s="10">
        <v>0</v>
      </c>
    </row>
    <row r="29" spans="1:4" ht="18.75">
      <c r="A29" s="5">
        <v>18</v>
      </c>
      <c r="B29" s="6" t="s">
        <v>96</v>
      </c>
      <c r="C29" s="7"/>
      <c r="D29" s="10">
        <v>302.13</v>
      </c>
    </row>
    <row r="30" spans="1:4" ht="18.75">
      <c r="A30" s="5"/>
      <c r="B30" s="62" t="s">
        <v>27</v>
      </c>
      <c r="C30" s="63"/>
      <c r="D30" s="10">
        <f>SUM(D12:D29)</f>
        <v>76255.030000000013</v>
      </c>
    </row>
    <row r="31" spans="1:4" ht="18.75">
      <c r="A31" s="5"/>
      <c r="B31" s="59" t="s">
        <v>19</v>
      </c>
      <c r="C31" s="60"/>
      <c r="D31" s="8">
        <f>D30*10%</f>
        <v>7625.5030000000015</v>
      </c>
    </row>
    <row r="32" spans="1:4" ht="18.75">
      <c r="A32" s="5"/>
      <c r="B32" s="59" t="s">
        <v>20</v>
      </c>
      <c r="C32" s="60"/>
      <c r="D32" s="8">
        <f>SUM(D30:D31)</f>
        <v>83880.53300000001</v>
      </c>
    </row>
    <row r="33" spans="1:4" ht="18.75">
      <c r="A33" s="5"/>
      <c r="B33" s="59" t="s">
        <v>21</v>
      </c>
      <c r="C33" s="60"/>
      <c r="D33" s="8">
        <f>D32*20%</f>
        <v>16776.106600000003</v>
      </c>
    </row>
    <row r="34" spans="1:4" ht="18.75">
      <c r="A34" s="5"/>
      <c r="B34" s="59" t="s">
        <v>28</v>
      </c>
      <c r="C34" s="60"/>
      <c r="D34" s="8">
        <f>SUM(D32:D33)</f>
        <v>100656.63960000001</v>
      </c>
    </row>
    <row r="35" spans="1:4" ht="18.75">
      <c r="A35" s="5"/>
      <c r="B35" s="59" t="s">
        <v>22</v>
      </c>
      <c r="C35" s="60"/>
      <c r="D35" s="5">
        <v>11958.8</v>
      </c>
    </row>
    <row r="36" spans="1:4" ht="18.75">
      <c r="A36" s="5"/>
      <c r="B36" s="59" t="s">
        <v>23</v>
      </c>
      <c r="C36" s="60"/>
      <c r="D36" s="8">
        <f>D34/D35</f>
        <v>8.4169515001505175</v>
      </c>
    </row>
    <row r="39" spans="1:4">
      <c r="A39" t="s">
        <v>24</v>
      </c>
      <c r="D39" t="s">
        <v>25</v>
      </c>
    </row>
  </sheetData>
  <mergeCells count="9">
    <mergeCell ref="B34:C34"/>
    <mergeCell ref="B35:C35"/>
    <mergeCell ref="B36:C36"/>
    <mergeCell ref="B15:C15"/>
    <mergeCell ref="B17:C17"/>
    <mergeCell ref="B30:C30"/>
    <mergeCell ref="B31:C31"/>
    <mergeCell ref="B32:C32"/>
    <mergeCell ref="B33:C3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D14" sqref="D14"/>
    </sheetView>
  </sheetViews>
  <sheetFormatPr defaultRowHeight="15"/>
  <cols>
    <col min="3" max="3" width="43" customWidth="1"/>
    <col min="4" max="4" width="17.85546875" customWidth="1"/>
    <col min="5" max="5" width="15.7109375" customWidth="1"/>
    <col min="6" max="6" width="22.28515625" customWidth="1"/>
    <col min="9" max="9" width="12.85546875" customWidth="1"/>
  </cols>
  <sheetData>
    <row r="1" spans="1:10" ht="15.75">
      <c r="A1" s="30"/>
      <c r="B1" s="30"/>
      <c r="C1" s="35" t="s">
        <v>75</v>
      </c>
      <c r="D1" s="35"/>
    </row>
    <row r="2" spans="1:10" ht="15.75">
      <c r="A2" s="30"/>
      <c r="B2" s="30"/>
      <c r="C2" s="35" t="s">
        <v>72</v>
      </c>
      <c r="D2" s="35" t="s">
        <v>76</v>
      </c>
    </row>
    <row r="4" spans="1:10" ht="26.25">
      <c r="A4" s="30"/>
      <c r="B4" s="4" t="s">
        <v>1</v>
      </c>
      <c r="C4" s="38"/>
      <c r="D4" s="4"/>
    </row>
    <row r="5" spans="1:10" ht="18.75">
      <c r="A5" s="30"/>
      <c r="B5" s="39" t="s">
        <v>77</v>
      </c>
      <c r="C5" s="4"/>
      <c r="D5" s="4"/>
    </row>
    <row r="6" spans="1:10" ht="18.75">
      <c r="A6" s="30"/>
      <c r="B6" s="4" t="s">
        <v>32</v>
      </c>
      <c r="C6" s="4"/>
      <c r="D6" s="4"/>
    </row>
    <row r="7" spans="1:10" ht="18.75">
      <c r="A7" s="30"/>
      <c r="B7" s="4" t="s">
        <v>82</v>
      </c>
      <c r="C7" s="4"/>
      <c r="D7" s="4"/>
    </row>
    <row r="8" spans="1:10" ht="15.75" thickBot="1"/>
    <row r="9" spans="1:10" ht="38.25" customHeight="1" thickBot="1">
      <c r="A9" s="27"/>
      <c r="B9" s="28" t="s">
        <v>3</v>
      </c>
      <c r="C9" s="28"/>
      <c r="D9" s="37" t="s">
        <v>81</v>
      </c>
      <c r="E9" t="s">
        <v>87</v>
      </c>
    </row>
    <row r="10" spans="1:10" ht="18.75">
      <c r="A10" s="25">
        <v>1</v>
      </c>
      <c r="B10" s="25" t="s">
        <v>4</v>
      </c>
      <c r="C10" s="25"/>
      <c r="D10" s="34">
        <v>402.6</v>
      </c>
      <c r="E10" s="34">
        <v>331</v>
      </c>
      <c r="F10" s="13"/>
      <c r="G10" s="14"/>
      <c r="H10" s="14"/>
    </row>
    <row r="11" spans="1:10" ht="18.75">
      <c r="A11" s="5">
        <f>A10+1</f>
        <v>2</v>
      </c>
      <c r="B11" s="5" t="s">
        <v>5</v>
      </c>
      <c r="C11" s="5"/>
      <c r="D11" s="10">
        <v>2939.2</v>
      </c>
      <c r="E11" s="10">
        <v>2847.35</v>
      </c>
      <c r="F11" s="14"/>
      <c r="G11" s="14"/>
      <c r="H11" s="14"/>
    </row>
    <row r="12" spans="1:10" ht="18.75">
      <c r="A12" s="5">
        <f t="shared" ref="A12:A29" si="0">A11+1</f>
        <v>3</v>
      </c>
      <c r="B12" s="5" t="s">
        <v>6</v>
      </c>
      <c r="C12" s="5"/>
      <c r="D12" s="10">
        <v>116.67</v>
      </c>
      <c r="E12" s="10">
        <v>116.67</v>
      </c>
      <c r="F12" s="14"/>
      <c r="G12" s="14"/>
      <c r="H12" s="14"/>
      <c r="I12" s="16"/>
    </row>
    <row r="13" spans="1:10" ht="18.75">
      <c r="A13" s="5">
        <f t="shared" si="0"/>
        <v>4</v>
      </c>
      <c r="B13" s="59" t="s">
        <v>7</v>
      </c>
      <c r="C13" s="61"/>
      <c r="D13" s="11">
        <v>0</v>
      </c>
      <c r="E13" s="11">
        <v>1187.92</v>
      </c>
      <c r="F13" s="14"/>
      <c r="G13" s="14"/>
      <c r="H13" s="14"/>
      <c r="I13" s="23"/>
    </row>
    <row r="14" spans="1:10" ht="18.75">
      <c r="A14" s="5">
        <f t="shared" si="0"/>
        <v>5</v>
      </c>
      <c r="B14" s="5" t="s">
        <v>79</v>
      </c>
      <c r="C14" s="5"/>
      <c r="D14" s="10">
        <v>11733.13</v>
      </c>
      <c r="E14" s="10">
        <v>34676.33</v>
      </c>
      <c r="F14" s="14"/>
      <c r="G14" s="14"/>
      <c r="H14" s="14"/>
      <c r="I14" s="14"/>
    </row>
    <row r="15" spans="1:10" ht="18.75">
      <c r="A15" s="5">
        <f t="shared" si="0"/>
        <v>6</v>
      </c>
      <c r="B15" s="59" t="s">
        <v>29</v>
      </c>
      <c r="C15" s="61"/>
      <c r="D15" s="11">
        <v>112.15</v>
      </c>
      <c r="E15" s="11">
        <v>207.02</v>
      </c>
      <c r="F15" s="14"/>
      <c r="G15" s="14"/>
      <c r="H15" s="14"/>
      <c r="I15" s="14"/>
      <c r="J15" s="20"/>
    </row>
    <row r="16" spans="1:10" ht="18.75">
      <c r="A16" s="5">
        <f t="shared" si="0"/>
        <v>7</v>
      </c>
      <c r="B16" s="5" t="s">
        <v>9</v>
      </c>
      <c r="C16" s="5"/>
      <c r="D16" s="10">
        <v>208.33</v>
      </c>
      <c r="E16" s="10">
        <v>208.33</v>
      </c>
      <c r="F16" s="14"/>
      <c r="G16" s="14"/>
      <c r="H16" s="14"/>
      <c r="I16" s="17"/>
    </row>
    <row r="17" spans="1:9" ht="18.75">
      <c r="A17" s="5">
        <f t="shared" si="0"/>
        <v>8</v>
      </c>
      <c r="B17" s="5" t="s">
        <v>10</v>
      </c>
      <c r="C17" s="5"/>
      <c r="D17" s="10">
        <v>1973.3</v>
      </c>
      <c r="E17" s="10">
        <v>1973.3</v>
      </c>
      <c r="F17" s="14"/>
      <c r="G17" s="14"/>
      <c r="H17" s="14"/>
      <c r="I17" s="18"/>
    </row>
    <row r="18" spans="1:9" ht="18.75">
      <c r="A18" s="5">
        <f t="shared" si="0"/>
        <v>9</v>
      </c>
      <c r="B18" s="5" t="s">
        <v>11</v>
      </c>
      <c r="C18" s="5"/>
      <c r="D18" s="10">
        <v>3168.48</v>
      </c>
      <c r="E18" s="10">
        <v>2663.58</v>
      </c>
      <c r="F18" s="15"/>
      <c r="I18" s="14"/>
    </row>
    <row r="19" spans="1:9" ht="18.75">
      <c r="A19" s="5">
        <f t="shared" si="0"/>
        <v>10</v>
      </c>
      <c r="B19" s="5" t="s">
        <v>12</v>
      </c>
      <c r="C19" s="5"/>
      <c r="D19" s="11">
        <v>4165</v>
      </c>
      <c r="E19" s="11">
        <v>4165</v>
      </c>
      <c r="I19" s="15"/>
    </row>
    <row r="20" spans="1:9" ht="18.75">
      <c r="A20" s="5">
        <f t="shared" si="0"/>
        <v>11</v>
      </c>
      <c r="B20" s="5" t="s">
        <v>13</v>
      </c>
      <c r="C20" s="5"/>
      <c r="D20" s="10">
        <v>592.33000000000004</v>
      </c>
      <c r="E20" s="10">
        <v>592.33000000000004</v>
      </c>
      <c r="I20" s="15"/>
    </row>
    <row r="21" spans="1:9" ht="18.75">
      <c r="A21" s="5">
        <f t="shared" si="0"/>
        <v>12</v>
      </c>
      <c r="B21" s="5" t="s">
        <v>15</v>
      </c>
      <c r="C21" s="5"/>
      <c r="D21" s="11">
        <v>40260</v>
      </c>
      <c r="E21" s="11">
        <v>39844</v>
      </c>
    </row>
    <row r="22" spans="1:9" ht="18.75">
      <c r="A22" s="5">
        <f t="shared" si="0"/>
        <v>13</v>
      </c>
      <c r="B22" s="5" t="s">
        <v>16</v>
      </c>
      <c r="C22" s="5"/>
      <c r="D22" s="11">
        <v>2000</v>
      </c>
      <c r="E22" s="11">
        <v>2000</v>
      </c>
      <c r="F22" s="64"/>
      <c r="G22" s="64"/>
    </row>
    <row r="23" spans="1:9" ht="18.75">
      <c r="A23" s="5">
        <f t="shared" si="0"/>
        <v>14</v>
      </c>
      <c r="B23" s="5" t="s">
        <v>17</v>
      </c>
      <c r="C23" s="5"/>
      <c r="D23" s="10">
        <v>173.75</v>
      </c>
      <c r="E23" s="10">
        <v>173.75</v>
      </c>
      <c r="I23" s="19"/>
    </row>
    <row r="24" spans="1:9" ht="18.75">
      <c r="A24" s="5">
        <f t="shared" si="0"/>
        <v>15</v>
      </c>
      <c r="B24" s="5" t="s">
        <v>18</v>
      </c>
      <c r="C24" s="5"/>
      <c r="D24" s="11">
        <v>295</v>
      </c>
      <c r="E24" s="11">
        <v>295</v>
      </c>
      <c r="I24" s="15"/>
    </row>
    <row r="25" spans="1:9" ht="18.75">
      <c r="A25" s="5">
        <f t="shared" si="0"/>
        <v>16</v>
      </c>
      <c r="B25" s="62" t="s">
        <v>83</v>
      </c>
      <c r="C25" s="65"/>
      <c r="D25" s="33">
        <v>3000</v>
      </c>
      <c r="E25" s="33">
        <v>1600</v>
      </c>
    </row>
    <row r="26" spans="1:9" ht="18.75">
      <c r="A26" s="5">
        <f t="shared" si="0"/>
        <v>17</v>
      </c>
      <c r="B26" s="68" t="s">
        <v>84</v>
      </c>
      <c r="C26" s="69"/>
      <c r="D26" s="33">
        <v>276.81</v>
      </c>
      <c r="E26" s="33">
        <v>1593.15</v>
      </c>
    </row>
    <row r="27" spans="1:9" ht="18.75">
      <c r="A27" s="5">
        <f t="shared" si="0"/>
        <v>18</v>
      </c>
      <c r="B27" s="42" t="s">
        <v>85</v>
      </c>
      <c r="C27" s="43"/>
      <c r="D27" s="33">
        <v>2207.16</v>
      </c>
      <c r="E27" s="46"/>
    </row>
    <row r="28" spans="1:9" ht="18.75">
      <c r="A28" s="5">
        <f t="shared" si="0"/>
        <v>19</v>
      </c>
      <c r="B28" s="42" t="s">
        <v>40</v>
      </c>
      <c r="C28" s="43"/>
      <c r="D28" s="33">
        <v>316.8</v>
      </c>
      <c r="E28" s="46"/>
    </row>
    <row r="29" spans="1:9" ht="18.75">
      <c r="A29" s="76">
        <f t="shared" si="0"/>
        <v>20</v>
      </c>
      <c r="B29" s="70" t="s">
        <v>86</v>
      </c>
      <c r="C29" s="71"/>
      <c r="D29" s="74">
        <v>20833.330000000002</v>
      </c>
      <c r="E29" s="46"/>
    </row>
    <row r="30" spans="1:9" ht="18.75">
      <c r="A30" s="77"/>
      <c r="B30" s="72"/>
      <c r="C30" s="73"/>
      <c r="D30" s="75"/>
      <c r="E30" s="46"/>
    </row>
    <row r="31" spans="1:9" ht="18.75">
      <c r="A31" s="5"/>
      <c r="B31" s="62" t="s">
        <v>27</v>
      </c>
      <c r="C31" s="63"/>
      <c r="D31" s="8">
        <f>SUM(D10:D30)</f>
        <v>94774.040000000008</v>
      </c>
    </row>
    <row r="32" spans="1:9" ht="18.75">
      <c r="A32" s="5"/>
      <c r="B32" s="59" t="s">
        <v>59</v>
      </c>
      <c r="C32" s="60"/>
      <c r="D32" s="8">
        <f>D31*10%</f>
        <v>9477.4040000000005</v>
      </c>
    </row>
    <row r="33" spans="1:9" ht="18.75">
      <c r="A33" s="5"/>
      <c r="B33" s="59" t="s">
        <v>27</v>
      </c>
      <c r="C33" s="60"/>
      <c r="D33" s="8">
        <f>SUM(D31:D32)</f>
        <v>104251.444</v>
      </c>
    </row>
    <row r="34" spans="1:9" ht="18.75">
      <c r="A34" s="5"/>
      <c r="B34" s="59" t="s">
        <v>21</v>
      </c>
      <c r="C34" s="60"/>
      <c r="D34" s="8">
        <f>D33*20%</f>
        <v>20850.288800000002</v>
      </c>
    </row>
    <row r="35" spans="1:9" ht="18.75">
      <c r="A35" s="5"/>
      <c r="B35" s="59" t="s">
        <v>51</v>
      </c>
      <c r="C35" s="60"/>
      <c r="D35" s="8">
        <f>SUM(D33:D34)</f>
        <v>125101.7328</v>
      </c>
    </row>
    <row r="36" spans="1:9" ht="18.75">
      <c r="A36" s="5"/>
      <c r="B36" s="59" t="s">
        <v>47</v>
      </c>
      <c r="C36" s="60"/>
      <c r="D36" s="5">
        <v>11958.8</v>
      </c>
    </row>
    <row r="37" spans="1:9" ht="18.75">
      <c r="A37" s="5"/>
      <c r="B37" s="66" t="s">
        <v>48</v>
      </c>
      <c r="C37" s="67"/>
      <c r="D37" s="24">
        <f>D35/D36</f>
        <v>10.461060708432285</v>
      </c>
      <c r="I37" s="20"/>
    </row>
    <row r="38" spans="1:9">
      <c r="I38" s="20"/>
    </row>
    <row r="39" spans="1:9" ht="18.75">
      <c r="A39" s="4" t="s">
        <v>24</v>
      </c>
      <c r="B39" s="4"/>
      <c r="C39" s="4"/>
      <c r="D39" s="32" t="s">
        <v>74</v>
      </c>
    </row>
    <row r="40" spans="1:9">
      <c r="I40" s="40"/>
    </row>
    <row r="41" spans="1:9">
      <c r="I41" s="15"/>
    </row>
    <row r="42" spans="1:9">
      <c r="I42" s="15"/>
    </row>
    <row r="43" spans="1:9">
      <c r="I43" s="15"/>
    </row>
    <row r="44" spans="1:9">
      <c r="I44" s="15"/>
    </row>
    <row r="45" spans="1:9">
      <c r="I45" s="15"/>
    </row>
    <row r="46" spans="1:9">
      <c r="I46" s="15"/>
    </row>
    <row r="47" spans="1:9">
      <c r="I47" s="41"/>
    </row>
  </sheetData>
  <mergeCells count="15">
    <mergeCell ref="A29:A30"/>
    <mergeCell ref="B32:C32"/>
    <mergeCell ref="B33:C33"/>
    <mergeCell ref="B34:C34"/>
    <mergeCell ref="B35:C35"/>
    <mergeCell ref="B36:C36"/>
    <mergeCell ref="B37:C37"/>
    <mergeCell ref="B13:C13"/>
    <mergeCell ref="B15:C15"/>
    <mergeCell ref="F22:G22"/>
    <mergeCell ref="B25:C25"/>
    <mergeCell ref="B26:C26"/>
    <mergeCell ref="B31:C31"/>
    <mergeCell ref="B29:C30"/>
    <mergeCell ref="D29:D30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sqref="A1:XFD1048576"/>
    </sheetView>
  </sheetViews>
  <sheetFormatPr defaultRowHeight="15"/>
  <cols>
    <col min="3" max="3" width="43" customWidth="1"/>
    <col min="4" max="4" width="17.85546875" customWidth="1"/>
    <col min="5" max="5" width="22.28515625" customWidth="1"/>
    <col min="8" max="8" width="12.85546875" customWidth="1"/>
  </cols>
  <sheetData>
    <row r="1" spans="1:9" ht="15.75">
      <c r="A1" s="30"/>
      <c r="B1" s="30"/>
      <c r="C1" s="35" t="s">
        <v>75</v>
      </c>
      <c r="D1" s="35"/>
    </row>
    <row r="2" spans="1:9" ht="15.75">
      <c r="A2" s="30"/>
      <c r="B2" s="30"/>
      <c r="C2" s="35" t="s">
        <v>72</v>
      </c>
      <c r="D2" s="35" t="s">
        <v>76</v>
      </c>
    </row>
    <row r="4" spans="1:9" ht="26.25">
      <c r="A4" s="30"/>
      <c r="B4" s="4" t="s">
        <v>1</v>
      </c>
      <c r="C4" s="38"/>
      <c r="D4" s="4"/>
    </row>
    <row r="5" spans="1:9" ht="18.75">
      <c r="A5" s="30"/>
      <c r="B5" s="39" t="s">
        <v>77</v>
      </c>
      <c r="C5" s="4"/>
      <c r="D5" s="4"/>
    </row>
    <row r="6" spans="1:9" ht="18.75">
      <c r="A6" s="30"/>
      <c r="B6" s="4" t="s">
        <v>32</v>
      </c>
      <c r="C6" s="4"/>
      <c r="D6" s="4"/>
    </row>
    <row r="7" spans="1:9" ht="18.75">
      <c r="A7" s="30"/>
      <c r="B7" s="4" t="s">
        <v>88</v>
      </c>
      <c r="C7" s="4"/>
      <c r="D7" s="4"/>
    </row>
    <row r="8" spans="1:9" ht="15.75" thickBot="1"/>
    <row r="9" spans="1:9" ht="38.25" customHeight="1" thickBot="1">
      <c r="A9" s="27"/>
      <c r="B9" s="28" t="s">
        <v>3</v>
      </c>
      <c r="C9" s="28"/>
      <c r="D9" s="37" t="s">
        <v>81</v>
      </c>
    </row>
    <row r="10" spans="1:9" ht="18.75">
      <c r="A10" s="25">
        <v>1</v>
      </c>
      <c r="B10" s="25" t="s">
        <v>4</v>
      </c>
      <c r="C10" s="25"/>
      <c r="D10" s="34">
        <v>402.6</v>
      </c>
      <c r="E10" s="13"/>
      <c r="F10" s="14"/>
      <c r="G10" s="14"/>
    </row>
    <row r="11" spans="1:9" ht="18.75">
      <c r="A11" s="5">
        <f>A10+1</f>
        <v>2</v>
      </c>
      <c r="B11" s="5" t="s">
        <v>5</v>
      </c>
      <c r="C11" s="5"/>
      <c r="D11" s="10">
        <v>2663.65</v>
      </c>
      <c r="E11" s="14"/>
      <c r="F11" s="14"/>
      <c r="G11" s="14"/>
    </row>
    <row r="12" spans="1:9" ht="18.75">
      <c r="A12" s="5">
        <f t="shared" ref="A12:A31" si="0">A11+1</f>
        <v>3</v>
      </c>
      <c r="B12" s="5" t="s">
        <v>6</v>
      </c>
      <c r="C12" s="5"/>
      <c r="D12" s="10">
        <v>116.67</v>
      </c>
      <c r="E12" s="14"/>
      <c r="F12" s="14"/>
      <c r="G12" s="14"/>
      <c r="H12" s="16"/>
    </row>
    <row r="13" spans="1:9" ht="18.75">
      <c r="A13" s="5">
        <f t="shared" si="0"/>
        <v>4</v>
      </c>
      <c r="B13" s="59" t="s">
        <v>7</v>
      </c>
      <c r="C13" s="61"/>
      <c r="D13" s="11">
        <v>0</v>
      </c>
      <c r="E13" s="14"/>
      <c r="F13" s="14"/>
      <c r="G13" s="14"/>
      <c r="H13" s="23"/>
    </row>
    <row r="14" spans="1:9" ht="18.75">
      <c r="A14" s="5">
        <f t="shared" si="0"/>
        <v>5</v>
      </c>
      <c r="B14" s="5" t="s">
        <v>79</v>
      </c>
      <c r="C14" s="5"/>
      <c r="D14" s="10">
        <v>8579.1299999999992</v>
      </c>
      <c r="E14" s="14"/>
      <c r="F14" s="14"/>
      <c r="G14" s="14"/>
      <c r="H14" s="14"/>
    </row>
    <row r="15" spans="1:9" ht="18.75">
      <c r="A15" s="5">
        <f t="shared" si="0"/>
        <v>6</v>
      </c>
      <c r="B15" s="59" t="s">
        <v>29</v>
      </c>
      <c r="C15" s="61"/>
      <c r="D15" s="11">
        <v>198.11</v>
      </c>
      <c r="E15" s="14"/>
      <c r="F15" s="14"/>
      <c r="G15" s="14"/>
      <c r="H15" s="14"/>
      <c r="I15" s="20"/>
    </row>
    <row r="16" spans="1:9" ht="18.75">
      <c r="A16" s="5">
        <f t="shared" si="0"/>
        <v>7</v>
      </c>
      <c r="B16" s="5" t="s">
        <v>9</v>
      </c>
      <c r="C16" s="5"/>
      <c r="D16" s="10">
        <v>208.33</v>
      </c>
      <c r="E16" s="14"/>
      <c r="F16" s="14"/>
      <c r="G16" s="14"/>
      <c r="H16" s="17"/>
    </row>
    <row r="17" spans="1:8" ht="18.75">
      <c r="A17" s="5">
        <f t="shared" si="0"/>
        <v>8</v>
      </c>
      <c r="B17" s="5" t="s">
        <v>10</v>
      </c>
      <c r="C17" s="5"/>
      <c r="D17" s="10">
        <v>1973.3</v>
      </c>
      <c r="E17" s="14"/>
      <c r="F17" s="14"/>
      <c r="G17" s="14"/>
      <c r="H17" s="18"/>
    </row>
    <row r="18" spans="1:8" ht="18.75">
      <c r="A18" s="5">
        <f t="shared" si="0"/>
        <v>9</v>
      </c>
      <c r="B18" s="5" t="s">
        <v>11</v>
      </c>
      <c r="C18" s="5"/>
      <c r="D18" s="10">
        <v>3168.48</v>
      </c>
      <c r="E18" s="15"/>
      <c r="H18" s="14"/>
    </row>
    <row r="19" spans="1:8" ht="18.75">
      <c r="A19" s="5">
        <f t="shared" si="0"/>
        <v>10</v>
      </c>
      <c r="B19" s="5" t="s">
        <v>12</v>
      </c>
      <c r="C19" s="5"/>
      <c r="D19" s="11">
        <v>4165</v>
      </c>
      <c r="H19" s="15"/>
    </row>
    <row r="20" spans="1:8" ht="18.75">
      <c r="A20" s="5">
        <f t="shared" si="0"/>
        <v>11</v>
      </c>
      <c r="B20" s="5" t="s">
        <v>13</v>
      </c>
      <c r="C20" s="5"/>
      <c r="D20" s="10">
        <v>592.33000000000004</v>
      </c>
      <c r="H20" s="15"/>
    </row>
    <row r="21" spans="1:8" ht="18.75">
      <c r="A21" s="5">
        <f t="shared" si="0"/>
        <v>12</v>
      </c>
      <c r="B21" s="5" t="s">
        <v>15</v>
      </c>
      <c r="C21" s="5"/>
      <c r="D21" s="11">
        <v>40260</v>
      </c>
    </row>
    <row r="22" spans="1:8" ht="18.75">
      <c r="A22" s="5">
        <f t="shared" si="0"/>
        <v>13</v>
      </c>
      <c r="B22" s="5" t="s">
        <v>16</v>
      </c>
      <c r="C22" s="5"/>
      <c r="D22" s="11">
        <v>2000</v>
      </c>
      <c r="E22" s="64"/>
      <c r="F22" s="64"/>
    </row>
    <row r="23" spans="1:8" ht="18.75">
      <c r="A23" s="5">
        <f t="shared" si="0"/>
        <v>14</v>
      </c>
      <c r="B23" s="5" t="s">
        <v>17</v>
      </c>
      <c r="C23" s="5"/>
      <c r="D23" s="10">
        <v>173.75</v>
      </c>
      <c r="H23" s="19"/>
    </row>
    <row r="24" spans="1:8" ht="18.75">
      <c r="A24" s="5">
        <f t="shared" si="0"/>
        <v>15</v>
      </c>
      <c r="B24" s="5" t="s">
        <v>18</v>
      </c>
      <c r="C24" s="5"/>
      <c r="D24" s="11">
        <v>295</v>
      </c>
      <c r="H24" s="15"/>
    </row>
    <row r="25" spans="1:8" ht="18.75">
      <c r="A25" s="5">
        <f t="shared" si="0"/>
        <v>16</v>
      </c>
      <c r="B25" s="62" t="s">
        <v>93</v>
      </c>
      <c r="C25" s="65"/>
      <c r="D25" s="33">
        <v>7790.32</v>
      </c>
    </row>
    <row r="26" spans="1:8" ht="18.75">
      <c r="A26" s="5">
        <f t="shared" si="0"/>
        <v>17</v>
      </c>
      <c r="B26" s="68" t="s">
        <v>89</v>
      </c>
      <c r="C26" s="69"/>
      <c r="D26" s="33">
        <v>39198.239999999998</v>
      </c>
    </row>
    <row r="27" spans="1:8" ht="18.75">
      <c r="A27" s="5">
        <f t="shared" si="0"/>
        <v>18</v>
      </c>
      <c r="B27" s="44" t="s">
        <v>91</v>
      </c>
      <c r="C27" s="45"/>
      <c r="D27" s="33">
        <v>4583.33</v>
      </c>
    </row>
    <row r="28" spans="1:8" ht="18.75">
      <c r="A28" s="5">
        <f t="shared" si="0"/>
        <v>19</v>
      </c>
      <c r="B28" s="44" t="s">
        <v>94</v>
      </c>
      <c r="C28" s="45"/>
      <c r="D28" s="33">
        <v>2821.75</v>
      </c>
    </row>
    <row r="29" spans="1:8" ht="18.75">
      <c r="A29" s="5">
        <f t="shared" si="0"/>
        <v>20</v>
      </c>
      <c r="B29" s="44" t="s">
        <v>71</v>
      </c>
      <c r="C29" s="45"/>
      <c r="D29" s="33">
        <v>530.85</v>
      </c>
    </row>
    <row r="30" spans="1:8" ht="18.75">
      <c r="A30" s="5">
        <f t="shared" si="0"/>
        <v>21</v>
      </c>
      <c r="B30" s="44" t="s">
        <v>90</v>
      </c>
      <c r="C30" s="45"/>
      <c r="D30" s="33">
        <v>3518.83</v>
      </c>
    </row>
    <row r="31" spans="1:8" ht="15" customHeight="1">
      <c r="A31" s="76">
        <f t="shared" si="0"/>
        <v>22</v>
      </c>
      <c r="B31" s="70" t="s">
        <v>92</v>
      </c>
      <c r="C31" s="71"/>
      <c r="D31" s="74">
        <v>11583.33</v>
      </c>
    </row>
    <row r="32" spans="1:8" ht="1.5" customHeight="1">
      <c r="A32" s="77"/>
      <c r="B32" s="72"/>
      <c r="C32" s="73"/>
      <c r="D32" s="75"/>
    </row>
    <row r="33" spans="1:8" ht="17.25" customHeight="1">
      <c r="A33" s="5"/>
      <c r="B33" s="62" t="s">
        <v>27</v>
      </c>
      <c r="C33" s="63"/>
      <c r="D33" s="8">
        <f>SUM(D10:D32)</f>
        <v>134823</v>
      </c>
    </row>
    <row r="34" spans="1:8" ht="18.75">
      <c r="A34" s="5"/>
      <c r="B34" s="59" t="s">
        <v>59</v>
      </c>
      <c r="C34" s="60"/>
      <c r="D34" s="8">
        <f>D33*10%</f>
        <v>13482.300000000001</v>
      </c>
    </row>
    <row r="35" spans="1:8" ht="18.75">
      <c r="A35" s="5"/>
      <c r="B35" s="59" t="s">
        <v>27</v>
      </c>
      <c r="C35" s="60"/>
      <c r="D35" s="8">
        <f>SUM(D33:D34)</f>
        <v>148305.29999999999</v>
      </c>
    </row>
    <row r="36" spans="1:8" ht="18.75">
      <c r="A36" s="5"/>
      <c r="B36" s="59" t="s">
        <v>21</v>
      </c>
      <c r="C36" s="60"/>
      <c r="D36" s="8">
        <f>D35*20%</f>
        <v>29661.059999999998</v>
      </c>
    </row>
    <row r="37" spans="1:8" ht="18.75">
      <c r="A37" s="5"/>
      <c r="B37" s="59" t="s">
        <v>51</v>
      </c>
      <c r="C37" s="60"/>
      <c r="D37" s="8">
        <f>SUM(D35:D36)</f>
        <v>177966.36</v>
      </c>
    </row>
    <row r="38" spans="1:8" ht="18.75">
      <c r="A38" s="5"/>
      <c r="B38" s="59" t="s">
        <v>47</v>
      </c>
      <c r="C38" s="60"/>
      <c r="D38" s="5">
        <v>11958.8</v>
      </c>
    </row>
    <row r="39" spans="1:8" ht="18.75">
      <c r="A39" s="5"/>
      <c r="B39" s="66" t="s">
        <v>48</v>
      </c>
      <c r="C39" s="67"/>
      <c r="D39" s="24">
        <f>D37/D38</f>
        <v>14.881623574271666</v>
      </c>
      <c r="H39" s="20"/>
    </row>
    <row r="40" spans="1:8">
      <c r="H40" s="20"/>
    </row>
    <row r="41" spans="1:8" ht="18.75">
      <c r="A41" s="4" t="s">
        <v>24</v>
      </c>
      <c r="B41" s="4"/>
      <c r="C41" s="4"/>
      <c r="D41" s="32" t="s">
        <v>74</v>
      </c>
    </row>
    <row r="42" spans="1:8">
      <c r="H42" s="40"/>
    </row>
    <row r="43" spans="1:8">
      <c r="H43" s="15"/>
    </row>
    <row r="44" spans="1:8">
      <c r="H44" s="15"/>
    </row>
    <row r="45" spans="1:8">
      <c r="H45" s="15"/>
    </row>
    <row r="46" spans="1:8">
      <c r="H46" s="15"/>
    </row>
    <row r="47" spans="1:8">
      <c r="H47" s="15"/>
    </row>
    <row r="48" spans="1:8">
      <c r="H48" s="15"/>
    </row>
    <row r="49" spans="8:8">
      <c r="H49" s="41"/>
    </row>
  </sheetData>
  <mergeCells count="15">
    <mergeCell ref="A31:A32"/>
    <mergeCell ref="B31:C32"/>
    <mergeCell ref="D31:D32"/>
    <mergeCell ref="B13:C13"/>
    <mergeCell ref="B15:C15"/>
    <mergeCell ref="E22:F22"/>
    <mergeCell ref="B25:C25"/>
    <mergeCell ref="B26:C26"/>
    <mergeCell ref="B39:C39"/>
    <mergeCell ref="B33:C33"/>
    <mergeCell ref="B34:C34"/>
    <mergeCell ref="B35:C35"/>
    <mergeCell ref="B36:C36"/>
    <mergeCell ref="B37:C37"/>
    <mergeCell ref="B38:C38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D4" sqref="D4"/>
    </sheetView>
  </sheetViews>
  <sheetFormatPr defaultRowHeight="15"/>
  <cols>
    <col min="3" max="3" width="43" customWidth="1"/>
    <col min="4" max="4" width="17.85546875" customWidth="1"/>
    <col min="5" max="5" width="22.28515625" customWidth="1"/>
    <col min="8" max="8" width="12.85546875" customWidth="1"/>
  </cols>
  <sheetData>
    <row r="1" spans="1:9" ht="15.75">
      <c r="C1" s="1"/>
      <c r="D1" s="1" t="s">
        <v>70</v>
      </c>
    </row>
    <row r="2" spans="1:9" ht="15.75">
      <c r="C2" s="1" t="s">
        <v>98</v>
      </c>
      <c r="D2" s="1" t="s">
        <v>99</v>
      </c>
      <c r="E2" s="1"/>
    </row>
    <row r="4" spans="1:9" ht="26.25">
      <c r="A4" s="30"/>
      <c r="B4" s="4" t="s">
        <v>1</v>
      </c>
      <c r="C4" s="38"/>
      <c r="D4" s="4"/>
    </row>
    <row r="5" spans="1:9" ht="18.75">
      <c r="A5" s="30"/>
      <c r="B5" s="47" t="s">
        <v>77</v>
      </c>
      <c r="C5" s="48"/>
      <c r="D5" s="48"/>
      <c r="E5" s="40"/>
      <c r="F5" s="40"/>
    </row>
    <row r="6" spans="1:9" ht="18.75">
      <c r="A6" s="30"/>
      <c r="B6" s="48" t="s">
        <v>32</v>
      </c>
      <c r="C6" s="48"/>
      <c r="D6" s="48"/>
      <c r="E6" s="40"/>
      <c r="F6" s="40"/>
    </row>
    <row r="7" spans="1:9" ht="18.75">
      <c r="A7" s="30"/>
      <c r="B7" s="48" t="s">
        <v>95</v>
      </c>
      <c r="C7" s="48"/>
      <c r="D7" s="48"/>
      <c r="E7" s="40"/>
      <c r="F7" s="40"/>
    </row>
    <row r="8" spans="1:9" ht="15.75" thickBot="1">
      <c r="B8" s="40"/>
      <c r="C8" s="40"/>
      <c r="D8" s="40"/>
      <c r="E8" s="40"/>
      <c r="F8" s="40"/>
    </row>
    <row r="9" spans="1:9" ht="38.25" customHeight="1" thickBot="1">
      <c r="A9" s="27"/>
      <c r="B9" s="49" t="s">
        <v>3</v>
      </c>
      <c r="C9" s="49"/>
      <c r="D9" s="50" t="s">
        <v>81</v>
      </c>
      <c r="E9" s="40"/>
      <c r="F9" s="40"/>
    </row>
    <row r="10" spans="1:9" ht="18.75">
      <c r="A10" s="25">
        <v>1</v>
      </c>
      <c r="B10" s="51" t="s">
        <v>4</v>
      </c>
      <c r="C10" s="51"/>
      <c r="D10" s="52">
        <v>469.47</v>
      </c>
      <c r="E10" s="53"/>
      <c r="F10" s="23"/>
      <c r="G10" s="14"/>
    </row>
    <row r="11" spans="1:9" ht="18.75">
      <c r="A11" s="5">
        <f>A10+1</f>
        <v>2</v>
      </c>
      <c r="B11" s="9" t="s">
        <v>5</v>
      </c>
      <c r="C11" s="9"/>
      <c r="D11" s="9">
        <v>2847.35</v>
      </c>
      <c r="E11" s="23"/>
      <c r="F11" s="23"/>
      <c r="G11" s="14"/>
    </row>
    <row r="12" spans="1:9" ht="18.75">
      <c r="A12" s="5">
        <f t="shared" ref="A12:A29" si="0">A11+1</f>
        <v>3</v>
      </c>
      <c r="B12" s="9" t="s">
        <v>6</v>
      </c>
      <c r="C12" s="9"/>
      <c r="D12" s="9">
        <v>116.67</v>
      </c>
      <c r="E12" s="23"/>
      <c r="F12" s="23"/>
      <c r="G12" s="14"/>
      <c r="H12" s="16"/>
    </row>
    <row r="13" spans="1:9" ht="18.75">
      <c r="A13" s="5">
        <f t="shared" si="0"/>
        <v>4</v>
      </c>
      <c r="B13" s="82" t="s">
        <v>7</v>
      </c>
      <c r="C13" s="84"/>
      <c r="D13" s="33">
        <v>1758.27</v>
      </c>
      <c r="E13" s="23"/>
      <c r="F13" s="23"/>
      <c r="G13" s="14"/>
      <c r="H13" s="23"/>
    </row>
    <row r="14" spans="1:9" ht="18.75">
      <c r="A14" s="5">
        <f t="shared" si="0"/>
        <v>5</v>
      </c>
      <c r="B14" s="9" t="s">
        <v>79</v>
      </c>
      <c r="C14" s="9"/>
      <c r="D14" s="9">
        <v>18472.7</v>
      </c>
      <c r="E14" s="23"/>
      <c r="F14" s="23"/>
      <c r="G14" s="14"/>
      <c r="H14" s="14"/>
    </row>
    <row r="15" spans="1:9" ht="18.75">
      <c r="A15" s="5">
        <f t="shared" si="0"/>
        <v>6</v>
      </c>
      <c r="B15" s="82" t="s">
        <v>29</v>
      </c>
      <c r="C15" s="84"/>
      <c r="D15" s="33">
        <v>240.58</v>
      </c>
      <c r="E15" s="23"/>
      <c r="F15" s="23"/>
      <c r="G15" s="14"/>
      <c r="H15" s="14"/>
      <c r="I15" s="20"/>
    </row>
    <row r="16" spans="1:9" ht="18.75">
      <c r="A16" s="5">
        <f t="shared" si="0"/>
        <v>7</v>
      </c>
      <c r="B16" s="9" t="s">
        <v>9</v>
      </c>
      <c r="C16" s="9"/>
      <c r="D16" s="9">
        <v>208.33</v>
      </c>
      <c r="E16" s="23"/>
      <c r="F16" s="23"/>
      <c r="G16" s="14"/>
      <c r="H16" s="17"/>
    </row>
    <row r="17" spans="1:8" ht="18.75">
      <c r="A17" s="5">
        <f t="shared" si="0"/>
        <v>8</v>
      </c>
      <c r="B17" s="9" t="s">
        <v>10</v>
      </c>
      <c r="C17" s="9"/>
      <c r="D17" s="9">
        <v>1973.3</v>
      </c>
      <c r="E17" s="23"/>
      <c r="F17" s="23"/>
      <c r="G17" s="14"/>
      <c r="H17" s="18"/>
    </row>
    <row r="18" spans="1:8" ht="18.75">
      <c r="A18" s="5">
        <f t="shared" si="0"/>
        <v>9</v>
      </c>
      <c r="B18" s="9" t="s">
        <v>11</v>
      </c>
      <c r="C18" s="9"/>
      <c r="D18" s="9">
        <v>3168.48</v>
      </c>
      <c r="E18" s="54"/>
      <c r="F18" s="40"/>
      <c r="H18" s="14"/>
    </row>
    <row r="19" spans="1:8" ht="18.75">
      <c r="A19" s="5">
        <f t="shared" si="0"/>
        <v>10</v>
      </c>
      <c r="B19" s="9" t="s">
        <v>12</v>
      </c>
      <c r="C19" s="9"/>
      <c r="D19" s="33">
        <v>4165</v>
      </c>
      <c r="E19" s="40"/>
      <c r="F19" s="40"/>
      <c r="H19" s="15"/>
    </row>
    <row r="20" spans="1:8" ht="18.75">
      <c r="A20" s="5">
        <f t="shared" si="0"/>
        <v>11</v>
      </c>
      <c r="B20" s="9" t="s">
        <v>13</v>
      </c>
      <c r="C20" s="9"/>
      <c r="D20" s="9">
        <v>592.33000000000004</v>
      </c>
      <c r="E20" s="40"/>
      <c r="F20" s="40"/>
      <c r="H20" s="15"/>
    </row>
    <row r="21" spans="1:8" ht="18.75">
      <c r="A21" s="5">
        <f t="shared" si="0"/>
        <v>12</v>
      </c>
      <c r="B21" s="9" t="s">
        <v>15</v>
      </c>
      <c r="C21" s="9"/>
      <c r="D21" s="33">
        <v>46947</v>
      </c>
      <c r="E21" s="40"/>
      <c r="F21" s="40"/>
    </row>
    <row r="22" spans="1:8" ht="18.75">
      <c r="A22" s="5">
        <f t="shared" si="0"/>
        <v>13</v>
      </c>
      <c r="B22" s="9" t="s">
        <v>16</v>
      </c>
      <c r="C22" s="9"/>
      <c r="D22" s="33">
        <v>2000</v>
      </c>
      <c r="E22" s="85"/>
      <c r="F22" s="85"/>
    </row>
    <row r="23" spans="1:8" ht="18.75">
      <c r="A23" s="5">
        <f t="shared" si="0"/>
        <v>14</v>
      </c>
      <c r="B23" s="9" t="s">
        <v>17</v>
      </c>
      <c r="C23" s="9"/>
      <c r="D23" s="9">
        <v>173.75</v>
      </c>
      <c r="E23" s="40"/>
      <c r="F23" s="40"/>
      <c r="H23" s="19"/>
    </row>
    <row r="24" spans="1:8" ht="18.75">
      <c r="A24" s="5">
        <f t="shared" si="0"/>
        <v>15</v>
      </c>
      <c r="B24" s="9" t="s">
        <v>18</v>
      </c>
      <c r="C24" s="9"/>
      <c r="D24" s="33">
        <v>295</v>
      </c>
      <c r="E24" s="40"/>
      <c r="F24" s="40"/>
      <c r="H24" s="15"/>
    </row>
    <row r="25" spans="1:8" ht="18.75">
      <c r="A25" s="5">
        <f t="shared" si="0"/>
        <v>16</v>
      </c>
      <c r="B25" s="80" t="s">
        <v>93</v>
      </c>
      <c r="C25" s="86"/>
      <c r="D25" s="33">
        <v>5750</v>
      </c>
      <c r="E25" s="40"/>
      <c r="F25" s="40"/>
    </row>
    <row r="26" spans="1:8" ht="18.75">
      <c r="A26" s="5">
        <f t="shared" si="0"/>
        <v>17</v>
      </c>
      <c r="B26" s="87" t="s">
        <v>40</v>
      </c>
      <c r="C26" s="88"/>
      <c r="D26" s="33">
        <v>311.25</v>
      </c>
      <c r="E26" s="40"/>
      <c r="F26" s="40"/>
    </row>
    <row r="27" spans="1:8" ht="18.75">
      <c r="A27" s="5">
        <f t="shared" si="0"/>
        <v>18</v>
      </c>
      <c r="B27" s="55" t="s">
        <v>91</v>
      </c>
      <c r="C27" s="56"/>
      <c r="D27" s="33">
        <v>1833.33</v>
      </c>
      <c r="E27" s="40"/>
      <c r="F27" s="40"/>
    </row>
    <row r="28" spans="1:8" ht="18.75">
      <c r="A28" s="5">
        <f t="shared" si="0"/>
        <v>19</v>
      </c>
      <c r="B28" s="55" t="s">
        <v>71</v>
      </c>
      <c r="C28" s="56"/>
      <c r="D28" s="33">
        <v>1354.21</v>
      </c>
      <c r="E28" s="40"/>
      <c r="F28" s="40"/>
    </row>
    <row r="29" spans="1:8" ht="18.75">
      <c r="A29" s="5">
        <f t="shared" si="0"/>
        <v>20</v>
      </c>
      <c r="B29" s="55" t="s">
        <v>14</v>
      </c>
      <c r="C29" s="56"/>
      <c r="D29" s="33">
        <v>3208.95</v>
      </c>
      <c r="E29" s="40"/>
      <c r="F29" s="40"/>
    </row>
    <row r="30" spans="1:8" ht="18.75">
      <c r="A30" s="5"/>
      <c r="B30" s="80" t="s">
        <v>27</v>
      </c>
      <c r="C30" s="81"/>
      <c r="D30" s="33">
        <f>SUM(D10:D29)</f>
        <v>95885.970000000016</v>
      </c>
      <c r="E30" s="40"/>
      <c r="F30" s="40"/>
    </row>
    <row r="31" spans="1:8" ht="18.75">
      <c r="A31" s="5"/>
      <c r="B31" s="82" t="s">
        <v>59</v>
      </c>
      <c r="C31" s="83"/>
      <c r="D31" s="33">
        <f>D30*10%</f>
        <v>9588.5970000000016</v>
      </c>
      <c r="E31" s="40"/>
      <c r="F31" s="40"/>
    </row>
    <row r="32" spans="1:8" ht="18.75">
      <c r="A32" s="5"/>
      <c r="B32" s="82" t="s">
        <v>27</v>
      </c>
      <c r="C32" s="83"/>
      <c r="D32" s="33">
        <f>SUM(D30:D31)</f>
        <v>105474.56700000001</v>
      </c>
      <c r="E32" s="40"/>
      <c r="F32" s="40"/>
    </row>
    <row r="33" spans="1:8" ht="18.75">
      <c r="A33" s="5"/>
      <c r="B33" s="82" t="s">
        <v>21</v>
      </c>
      <c r="C33" s="83"/>
      <c r="D33" s="33">
        <f>D32*20%</f>
        <v>21094.913400000005</v>
      </c>
      <c r="E33" s="40"/>
      <c r="F33" s="40"/>
    </row>
    <row r="34" spans="1:8" ht="18.75">
      <c r="A34" s="5"/>
      <c r="B34" s="82" t="s">
        <v>51</v>
      </c>
      <c r="C34" s="83"/>
      <c r="D34" s="33">
        <f>SUM(D32:D33)</f>
        <v>126569.48040000001</v>
      </c>
      <c r="E34" s="40"/>
      <c r="F34" s="40"/>
    </row>
    <row r="35" spans="1:8" ht="18.75">
      <c r="A35" s="5"/>
      <c r="B35" s="82" t="s">
        <v>47</v>
      </c>
      <c r="C35" s="83"/>
      <c r="D35" s="9">
        <v>11958.8</v>
      </c>
      <c r="E35" s="40"/>
      <c r="F35" s="40"/>
    </row>
    <row r="36" spans="1:8" ht="18.75">
      <c r="A36" s="5"/>
      <c r="B36" s="78" t="s">
        <v>48</v>
      </c>
      <c r="C36" s="79"/>
      <c r="D36" s="57">
        <f>D34/D35</f>
        <v>10.583794394086365</v>
      </c>
      <c r="E36" s="40"/>
      <c r="F36" s="40"/>
      <c r="H36" s="20"/>
    </row>
    <row r="37" spans="1:8">
      <c r="B37" s="40"/>
      <c r="C37" s="40"/>
      <c r="D37" s="40"/>
      <c r="E37" s="40"/>
      <c r="F37" s="40"/>
      <c r="H37" s="20"/>
    </row>
    <row r="38" spans="1:8" ht="18.75">
      <c r="A38" s="4" t="s">
        <v>24</v>
      </c>
      <c r="B38" s="48"/>
      <c r="C38" s="48"/>
      <c r="D38" s="58" t="s">
        <v>74</v>
      </c>
      <c r="E38" s="40"/>
      <c r="F38" s="40"/>
    </row>
    <row r="39" spans="1:8">
      <c r="B39" s="40"/>
      <c r="C39" s="40"/>
      <c r="D39" s="40"/>
      <c r="E39" s="40"/>
      <c r="F39" s="40"/>
      <c r="H39" s="40"/>
    </row>
    <row r="40" spans="1:8">
      <c r="B40" s="40"/>
      <c r="C40" s="40"/>
      <c r="D40" s="40"/>
      <c r="E40" s="40"/>
      <c r="F40" s="40"/>
      <c r="H40" s="15"/>
    </row>
    <row r="41" spans="1:8">
      <c r="B41" s="40"/>
      <c r="C41" s="40"/>
      <c r="D41" s="40"/>
      <c r="E41" s="40"/>
      <c r="F41" s="40"/>
      <c r="H41" s="15"/>
    </row>
    <row r="42" spans="1:8">
      <c r="H42" s="15"/>
    </row>
    <row r="43" spans="1:8">
      <c r="H43" s="15"/>
    </row>
    <row r="44" spans="1:8">
      <c r="H44" s="15"/>
    </row>
    <row r="45" spans="1:8">
      <c r="H45" s="15"/>
    </row>
    <row r="46" spans="1:8">
      <c r="H46" s="41"/>
    </row>
  </sheetData>
  <mergeCells count="12">
    <mergeCell ref="B13:C13"/>
    <mergeCell ref="B15:C15"/>
    <mergeCell ref="E22:F22"/>
    <mergeCell ref="B25:C25"/>
    <mergeCell ref="B26:C26"/>
    <mergeCell ref="B36:C36"/>
    <mergeCell ref="B30:C30"/>
    <mergeCell ref="B31:C31"/>
    <mergeCell ref="B32:C32"/>
    <mergeCell ref="B33:C33"/>
    <mergeCell ref="B34:C34"/>
    <mergeCell ref="B35:C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G17" sqref="G17"/>
    </sheetView>
  </sheetViews>
  <sheetFormatPr defaultRowHeight="15"/>
  <cols>
    <col min="3" max="3" width="38.28515625" customWidth="1"/>
    <col min="4" max="4" width="24.7109375" customWidth="1"/>
  </cols>
  <sheetData>
    <row r="1" spans="1:5" ht="15.75">
      <c r="C1" s="1"/>
      <c r="D1" s="1" t="s">
        <v>26</v>
      </c>
    </row>
    <row r="2" spans="1:5" ht="15.75">
      <c r="C2" s="1" t="s">
        <v>0</v>
      </c>
      <c r="D2" s="1" t="s">
        <v>34</v>
      </c>
      <c r="E2" s="1"/>
    </row>
    <row r="6" spans="1:5" ht="21">
      <c r="B6" s="3" t="s">
        <v>1</v>
      </c>
      <c r="C6" s="2"/>
      <c r="D6" s="3"/>
    </row>
    <row r="7" spans="1:5" ht="18.75">
      <c r="B7" s="3" t="s">
        <v>2</v>
      </c>
      <c r="C7" s="3"/>
      <c r="D7" s="3"/>
    </row>
    <row r="8" spans="1:5" ht="18.75">
      <c r="B8" s="3" t="s">
        <v>32</v>
      </c>
      <c r="C8" s="3"/>
      <c r="D8" s="3"/>
    </row>
    <row r="9" spans="1:5" ht="18.75">
      <c r="B9" s="3" t="s">
        <v>31</v>
      </c>
      <c r="C9" s="4"/>
      <c r="D9" s="3"/>
    </row>
    <row r="11" spans="1:5" ht="18.75">
      <c r="A11" s="5"/>
      <c r="B11" s="5" t="s">
        <v>3</v>
      </c>
      <c r="C11" s="5"/>
      <c r="D11" s="5" t="s">
        <v>33</v>
      </c>
    </row>
    <row r="12" spans="1:5" ht="18.75">
      <c r="A12" s="5">
        <v>1</v>
      </c>
      <c r="B12" s="5" t="s">
        <v>4</v>
      </c>
      <c r="C12" s="5"/>
      <c r="D12" s="9">
        <v>426</v>
      </c>
    </row>
    <row r="13" spans="1:5" ht="18.75">
      <c r="A13" s="5">
        <f>A12+1</f>
        <v>2</v>
      </c>
      <c r="B13" s="5" t="s">
        <v>5</v>
      </c>
      <c r="C13" s="5"/>
      <c r="D13" s="9">
        <v>3031.05</v>
      </c>
    </row>
    <row r="14" spans="1:5" ht="18.75">
      <c r="A14" s="5">
        <f t="shared" ref="A14:A28" si="0">A13+1</f>
        <v>3</v>
      </c>
      <c r="B14" s="5" t="s">
        <v>6</v>
      </c>
      <c r="C14" s="5"/>
      <c r="D14" s="9">
        <v>116.67</v>
      </c>
    </row>
    <row r="15" spans="1:5" ht="18.75">
      <c r="A15" s="5">
        <f t="shared" si="0"/>
        <v>4</v>
      </c>
      <c r="B15" s="59" t="s">
        <v>7</v>
      </c>
      <c r="C15" s="61"/>
      <c r="D15" s="9">
        <v>86.75</v>
      </c>
    </row>
    <row r="16" spans="1:5" ht="18.75">
      <c r="A16" s="5">
        <f t="shared" si="0"/>
        <v>5</v>
      </c>
      <c r="B16" s="5" t="s">
        <v>8</v>
      </c>
      <c r="C16" s="5"/>
      <c r="D16" s="9">
        <v>11976.93</v>
      </c>
    </row>
    <row r="17" spans="1:4" ht="18.75">
      <c r="A17" s="5">
        <f t="shared" si="0"/>
        <v>6</v>
      </c>
      <c r="B17" s="59" t="s">
        <v>29</v>
      </c>
      <c r="C17" s="61"/>
      <c r="D17" s="9">
        <v>249.45</v>
      </c>
    </row>
    <row r="18" spans="1:4" ht="18.75">
      <c r="A18" s="5">
        <f t="shared" si="0"/>
        <v>7</v>
      </c>
      <c r="B18" s="5" t="s">
        <v>9</v>
      </c>
      <c r="C18" s="5"/>
      <c r="D18" s="9">
        <v>208.33</v>
      </c>
    </row>
    <row r="19" spans="1:4" ht="18.75">
      <c r="A19" s="5">
        <f t="shared" si="0"/>
        <v>8</v>
      </c>
      <c r="B19" s="5" t="s">
        <v>10</v>
      </c>
      <c r="C19" s="5"/>
      <c r="D19" s="9">
        <v>1973.3</v>
      </c>
    </row>
    <row r="20" spans="1:4" ht="18.75">
      <c r="A20" s="5">
        <f t="shared" si="0"/>
        <v>9</v>
      </c>
      <c r="B20" s="5" t="s">
        <v>11</v>
      </c>
      <c r="C20" s="5"/>
      <c r="D20" s="9">
        <v>2916.03</v>
      </c>
    </row>
    <row r="21" spans="1:4" ht="18.75">
      <c r="A21" s="5">
        <f t="shared" si="0"/>
        <v>10</v>
      </c>
      <c r="B21" s="5" t="s">
        <v>12</v>
      </c>
      <c r="C21" s="5"/>
      <c r="D21" s="9">
        <v>3831.8</v>
      </c>
    </row>
    <row r="22" spans="1:4" ht="18.75">
      <c r="A22" s="5">
        <f t="shared" si="0"/>
        <v>11</v>
      </c>
      <c r="B22" s="5" t="s">
        <v>13</v>
      </c>
      <c r="C22" s="5"/>
      <c r="D22" s="9">
        <v>1184.6500000000001</v>
      </c>
    </row>
    <row r="23" spans="1:4" ht="18.75">
      <c r="A23" s="5">
        <f t="shared" si="0"/>
        <v>12</v>
      </c>
      <c r="B23" s="5" t="s">
        <v>14</v>
      </c>
      <c r="C23" s="5"/>
      <c r="D23" s="9">
        <v>653.9</v>
      </c>
    </row>
    <row r="24" spans="1:4" ht="18.75">
      <c r="A24" s="5">
        <f t="shared" si="0"/>
        <v>13</v>
      </c>
      <c r="B24" s="5" t="s">
        <v>15</v>
      </c>
      <c r="C24" s="5"/>
      <c r="D24" s="9">
        <v>41846</v>
      </c>
    </row>
    <row r="25" spans="1:4" ht="18.75">
      <c r="A25" s="5">
        <f t="shared" si="0"/>
        <v>14</v>
      </c>
      <c r="B25" s="5" t="s">
        <v>16</v>
      </c>
      <c r="C25" s="5"/>
      <c r="D25" s="9">
        <v>2000</v>
      </c>
    </row>
    <row r="26" spans="1:4" ht="18.75">
      <c r="A26" s="5">
        <f t="shared" si="0"/>
        <v>15</v>
      </c>
      <c r="B26" s="5" t="s">
        <v>17</v>
      </c>
      <c r="C26" s="5"/>
      <c r="D26" s="9">
        <v>173.75</v>
      </c>
    </row>
    <row r="27" spans="1:4" ht="18.75">
      <c r="A27" s="5">
        <f t="shared" si="0"/>
        <v>16</v>
      </c>
      <c r="B27" s="5" t="s">
        <v>18</v>
      </c>
      <c r="C27" s="5"/>
      <c r="D27" s="9">
        <v>295</v>
      </c>
    </row>
    <row r="28" spans="1:4" ht="18.75">
      <c r="A28" s="5">
        <f t="shared" si="0"/>
        <v>17</v>
      </c>
      <c r="B28" s="6" t="s">
        <v>30</v>
      </c>
      <c r="C28" s="7"/>
      <c r="D28" s="9">
        <v>2526.42</v>
      </c>
    </row>
    <row r="29" spans="1:4" ht="18.75">
      <c r="A29" s="5"/>
      <c r="B29" s="62" t="s">
        <v>27</v>
      </c>
      <c r="C29" s="63"/>
      <c r="D29" s="5">
        <f>SUM(D12:D28)</f>
        <v>73496.03</v>
      </c>
    </row>
    <row r="30" spans="1:4" ht="18.75">
      <c r="A30" s="5"/>
      <c r="B30" s="59" t="s">
        <v>19</v>
      </c>
      <c r="C30" s="60"/>
      <c r="D30" s="8">
        <f>D29*10%</f>
        <v>7349.6030000000001</v>
      </c>
    </row>
    <row r="31" spans="1:4" ht="18.75">
      <c r="A31" s="5"/>
      <c r="B31" s="59" t="s">
        <v>20</v>
      </c>
      <c r="C31" s="60"/>
      <c r="D31" s="8">
        <f>SUM(D29:D30)</f>
        <v>80845.633000000002</v>
      </c>
    </row>
    <row r="32" spans="1:4" ht="18.75">
      <c r="A32" s="5"/>
      <c r="B32" s="59" t="s">
        <v>21</v>
      </c>
      <c r="C32" s="60"/>
      <c r="D32" s="8">
        <f>D31*20%</f>
        <v>16169.126600000001</v>
      </c>
    </row>
    <row r="33" spans="1:4" ht="18.75">
      <c r="A33" s="5"/>
      <c r="B33" s="59" t="s">
        <v>28</v>
      </c>
      <c r="C33" s="60"/>
      <c r="D33" s="8">
        <f>SUM(D31:D32)</f>
        <v>97014.759600000005</v>
      </c>
    </row>
    <row r="34" spans="1:4" ht="18.75">
      <c r="A34" s="5"/>
      <c r="B34" s="59" t="s">
        <v>22</v>
      </c>
      <c r="C34" s="60"/>
      <c r="D34" s="5">
        <v>11958.8</v>
      </c>
    </row>
    <row r="35" spans="1:4" ht="18.75">
      <c r="A35" s="5"/>
      <c r="B35" s="59" t="s">
        <v>23</v>
      </c>
      <c r="C35" s="60"/>
      <c r="D35" s="8">
        <f>D33/D34</f>
        <v>8.1124159280195354</v>
      </c>
    </row>
    <row r="38" spans="1:4">
      <c r="A38" t="s">
        <v>24</v>
      </c>
      <c r="D38" t="s">
        <v>25</v>
      </c>
    </row>
  </sheetData>
  <mergeCells count="9">
    <mergeCell ref="B33:C33"/>
    <mergeCell ref="B34:C34"/>
    <mergeCell ref="B35:C35"/>
    <mergeCell ref="B15:C15"/>
    <mergeCell ref="B29:C29"/>
    <mergeCell ref="B17:C17"/>
    <mergeCell ref="B30:C30"/>
    <mergeCell ref="B31:C31"/>
    <mergeCell ref="B32:C3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A8" sqref="A1:XFD1048576"/>
    </sheetView>
  </sheetViews>
  <sheetFormatPr defaultRowHeight="15"/>
  <cols>
    <col min="3" max="3" width="38.28515625" customWidth="1"/>
    <col min="4" max="4" width="24.7109375" customWidth="1"/>
  </cols>
  <sheetData>
    <row r="1" spans="1:5" ht="15.75">
      <c r="C1" s="1"/>
      <c r="D1" s="1" t="s">
        <v>26</v>
      </c>
    </row>
    <row r="2" spans="1:5" ht="15.75">
      <c r="C2" s="1" t="s">
        <v>0</v>
      </c>
      <c r="D2" s="1" t="s">
        <v>34</v>
      </c>
      <c r="E2" s="1"/>
    </row>
    <row r="6" spans="1:5" ht="21">
      <c r="B6" s="3" t="s">
        <v>1</v>
      </c>
      <c r="C6" s="2"/>
      <c r="D6" s="3"/>
    </row>
    <row r="7" spans="1:5" ht="18.75">
      <c r="B7" s="3" t="s">
        <v>2</v>
      </c>
      <c r="C7" s="3"/>
      <c r="D7" s="3"/>
    </row>
    <row r="8" spans="1:5" ht="18.75">
      <c r="B8" s="3" t="s">
        <v>32</v>
      </c>
      <c r="C8" s="3"/>
      <c r="D8" s="3"/>
    </row>
    <row r="9" spans="1:5" ht="18.75">
      <c r="B9" s="3" t="s">
        <v>35</v>
      </c>
      <c r="C9" s="4"/>
      <c r="D9" s="3"/>
    </row>
    <row r="11" spans="1:5" ht="18.75">
      <c r="A11" s="5"/>
      <c r="B11" s="5" t="s">
        <v>3</v>
      </c>
      <c r="C11" s="5"/>
      <c r="D11" s="5" t="s">
        <v>33</v>
      </c>
    </row>
    <row r="12" spans="1:5" ht="18.75">
      <c r="A12" s="5">
        <v>1</v>
      </c>
      <c r="B12" s="5" t="s">
        <v>4</v>
      </c>
      <c r="C12" s="5"/>
      <c r="D12" s="9">
        <v>403.6</v>
      </c>
    </row>
    <row r="13" spans="1:5" ht="18.75">
      <c r="A13" s="5">
        <f>A12+1</f>
        <v>2</v>
      </c>
      <c r="B13" s="5" t="s">
        <v>5</v>
      </c>
      <c r="C13" s="5"/>
      <c r="D13" s="9">
        <v>2755.5</v>
      </c>
    </row>
    <row r="14" spans="1:5" ht="18.75">
      <c r="A14" s="5">
        <f t="shared" ref="A14:A28" si="0">A13+1</f>
        <v>3</v>
      </c>
      <c r="B14" s="5" t="s">
        <v>6</v>
      </c>
      <c r="C14" s="5"/>
      <c r="D14" s="9">
        <v>116.67</v>
      </c>
    </row>
    <row r="15" spans="1:5" ht="18.75">
      <c r="A15" s="5">
        <f t="shared" si="0"/>
        <v>4</v>
      </c>
      <c r="B15" s="59" t="s">
        <v>7</v>
      </c>
      <c r="C15" s="61"/>
      <c r="D15" s="9">
        <v>343.23</v>
      </c>
    </row>
    <row r="16" spans="1:5" ht="18.75">
      <c r="A16" s="5">
        <f t="shared" si="0"/>
        <v>5</v>
      </c>
      <c r="B16" s="5" t="s">
        <v>8</v>
      </c>
      <c r="C16" s="5"/>
      <c r="D16" s="9">
        <v>10422.93</v>
      </c>
    </row>
    <row r="17" spans="1:4" ht="18.75">
      <c r="A17" s="5">
        <f t="shared" si="0"/>
        <v>6</v>
      </c>
      <c r="B17" s="59" t="s">
        <v>29</v>
      </c>
      <c r="C17" s="61"/>
      <c r="D17" s="9">
        <v>223.24</v>
      </c>
    </row>
    <row r="18" spans="1:4" ht="18.75">
      <c r="A18" s="5">
        <f t="shared" si="0"/>
        <v>7</v>
      </c>
      <c r="B18" s="5" t="s">
        <v>9</v>
      </c>
      <c r="C18" s="5"/>
      <c r="D18" s="9">
        <v>208.33</v>
      </c>
    </row>
    <row r="19" spans="1:4" ht="18.75">
      <c r="A19" s="5">
        <f t="shared" si="0"/>
        <v>8</v>
      </c>
      <c r="B19" s="5" t="s">
        <v>10</v>
      </c>
      <c r="C19" s="5"/>
      <c r="D19" s="9">
        <v>1973.3</v>
      </c>
    </row>
    <row r="20" spans="1:4" ht="18.75">
      <c r="A20" s="5">
        <f t="shared" si="0"/>
        <v>9</v>
      </c>
      <c r="B20" s="5" t="s">
        <v>11</v>
      </c>
      <c r="C20" s="5"/>
      <c r="D20" s="9">
        <v>2916.03</v>
      </c>
    </row>
    <row r="21" spans="1:4" ht="18.75">
      <c r="A21" s="5">
        <f t="shared" si="0"/>
        <v>10</v>
      </c>
      <c r="B21" s="5" t="s">
        <v>12</v>
      </c>
      <c r="C21" s="5"/>
      <c r="D21" s="9">
        <v>3956.75</v>
      </c>
    </row>
    <row r="22" spans="1:4" ht="18.75">
      <c r="A22" s="5">
        <f t="shared" si="0"/>
        <v>11</v>
      </c>
      <c r="B22" s="5" t="s">
        <v>13</v>
      </c>
      <c r="C22" s="5"/>
      <c r="D22" s="9">
        <v>592.33000000000004</v>
      </c>
    </row>
    <row r="23" spans="1:4" ht="18.75">
      <c r="A23" s="5">
        <f t="shared" si="0"/>
        <v>12</v>
      </c>
      <c r="B23" s="5" t="s">
        <v>36</v>
      </c>
      <c r="C23" s="5"/>
      <c r="D23" s="9">
        <v>339.08</v>
      </c>
    </row>
    <row r="24" spans="1:4" ht="18.75">
      <c r="A24" s="5">
        <f t="shared" si="0"/>
        <v>13</v>
      </c>
      <c r="B24" s="5" t="s">
        <v>15</v>
      </c>
      <c r="C24" s="5"/>
      <c r="D24" s="9">
        <v>40260</v>
      </c>
    </row>
    <row r="25" spans="1:4" ht="18.75">
      <c r="A25" s="5">
        <f t="shared" si="0"/>
        <v>14</v>
      </c>
      <c r="B25" s="5" t="s">
        <v>16</v>
      </c>
      <c r="C25" s="5"/>
      <c r="D25" s="9">
        <v>2000</v>
      </c>
    </row>
    <row r="26" spans="1:4" ht="18.75">
      <c r="A26" s="5">
        <f t="shared" si="0"/>
        <v>15</v>
      </c>
      <c r="B26" s="5" t="s">
        <v>17</v>
      </c>
      <c r="C26" s="5"/>
      <c r="D26" s="9">
        <v>173.75</v>
      </c>
    </row>
    <row r="27" spans="1:4" ht="18.75">
      <c r="A27" s="5">
        <f t="shared" si="0"/>
        <v>16</v>
      </c>
      <c r="B27" s="5" t="s">
        <v>18</v>
      </c>
      <c r="C27" s="5"/>
      <c r="D27" s="9">
        <v>295</v>
      </c>
    </row>
    <row r="28" spans="1:4" ht="18.75">
      <c r="A28" s="5">
        <f t="shared" si="0"/>
        <v>17</v>
      </c>
      <c r="B28" s="6" t="s">
        <v>30</v>
      </c>
      <c r="C28" s="7"/>
      <c r="D28" s="9">
        <v>700</v>
      </c>
    </row>
    <row r="29" spans="1:4" ht="18.75">
      <c r="A29" s="5">
        <v>18</v>
      </c>
      <c r="B29" s="6" t="s">
        <v>37</v>
      </c>
      <c r="C29" s="7"/>
      <c r="D29" s="9">
        <v>2000</v>
      </c>
    </row>
    <row r="30" spans="1:4" ht="18.75">
      <c r="A30" s="5"/>
      <c r="B30" s="62" t="s">
        <v>27</v>
      </c>
      <c r="C30" s="63"/>
      <c r="D30" s="5">
        <f>SUM(D12:D29)</f>
        <v>69679.740000000005</v>
      </c>
    </row>
    <row r="31" spans="1:4" ht="18.75">
      <c r="A31" s="5"/>
      <c r="B31" s="59" t="s">
        <v>19</v>
      </c>
      <c r="C31" s="60"/>
      <c r="D31" s="8">
        <f>D30*10%</f>
        <v>6967.9740000000011</v>
      </c>
    </row>
    <row r="32" spans="1:4" ht="18.75">
      <c r="A32" s="5"/>
      <c r="B32" s="59" t="s">
        <v>20</v>
      </c>
      <c r="C32" s="60"/>
      <c r="D32" s="8">
        <f>SUM(D30:D31)</f>
        <v>76647.714000000007</v>
      </c>
    </row>
    <row r="33" spans="1:4" ht="18.75">
      <c r="A33" s="5"/>
      <c r="B33" s="59" t="s">
        <v>21</v>
      </c>
      <c r="C33" s="60"/>
      <c r="D33" s="8">
        <f>D32*20%</f>
        <v>15329.542800000003</v>
      </c>
    </row>
    <row r="34" spans="1:4" ht="18.75">
      <c r="A34" s="5"/>
      <c r="B34" s="59" t="s">
        <v>28</v>
      </c>
      <c r="C34" s="60"/>
      <c r="D34" s="8">
        <f>SUM(D32:D33)</f>
        <v>91977.256800000003</v>
      </c>
    </row>
    <row r="35" spans="1:4" ht="18.75">
      <c r="A35" s="5"/>
      <c r="B35" s="59" t="s">
        <v>22</v>
      </c>
      <c r="C35" s="60"/>
      <c r="D35" s="5">
        <v>11958.8</v>
      </c>
    </row>
    <row r="36" spans="1:4" ht="18.75">
      <c r="A36" s="5"/>
      <c r="B36" s="59" t="s">
        <v>23</v>
      </c>
      <c r="C36" s="60"/>
      <c r="D36" s="8">
        <f>D34/D35</f>
        <v>7.6911777770344854</v>
      </c>
    </row>
    <row r="39" spans="1:4">
      <c r="A39" t="s">
        <v>24</v>
      </c>
      <c r="D39" t="s">
        <v>25</v>
      </c>
    </row>
  </sheetData>
  <mergeCells count="9">
    <mergeCell ref="B34:C34"/>
    <mergeCell ref="B35:C35"/>
    <mergeCell ref="B36:C36"/>
    <mergeCell ref="B15:C15"/>
    <mergeCell ref="B17:C17"/>
    <mergeCell ref="B30:C30"/>
    <mergeCell ref="B31:C31"/>
    <mergeCell ref="B32:C32"/>
    <mergeCell ref="B33:C3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sqref="A1:XFD1048576"/>
    </sheetView>
  </sheetViews>
  <sheetFormatPr defaultRowHeight="15"/>
  <cols>
    <col min="3" max="3" width="38.28515625" customWidth="1"/>
    <col min="4" max="4" width="24.7109375" customWidth="1"/>
  </cols>
  <sheetData>
    <row r="1" spans="1:5" ht="15.75">
      <c r="C1" s="1"/>
      <c r="D1" s="1" t="s">
        <v>26</v>
      </c>
    </row>
    <row r="2" spans="1:5" ht="15.75">
      <c r="C2" s="1" t="s">
        <v>0</v>
      </c>
      <c r="D2" s="1" t="s">
        <v>34</v>
      </c>
      <c r="E2" s="1"/>
    </row>
    <row r="6" spans="1:5" ht="21">
      <c r="B6" s="3" t="s">
        <v>1</v>
      </c>
      <c r="C6" s="2"/>
      <c r="D6" s="3"/>
    </row>
    <row r="7" spans="1:5" ht="18.75">
      <c r="B7" s="3" t="s">
        <v>2</v>
      </c>
      <c r="C7" s="3"/>
      <c r="D7" s="3"/>
    </row>
    <row r="8" spans="1:5" ht="18.75">
      <c r="B8" s="3" t="s">
        <v>32</v>
      </c>
      <c r="C8" s="3"/>
      <c r="D8" s="3"/>
    </row>
    <row r="9" spans="1:5" ht="18.75">
      <c r="B9" s="3" t="s">
        <v>38</v>
      </c>
      <c r="C9" s="4"/>
      <c r="D9" s="3"/>
    </row>
    <row r="11" spans="1:5" ht="18.75">
      <c r="A11" s="5"/>
      <c r="B11" s="5" t="s">
        <v>3</v>
      </c>
      <c r="C11" s="5"/>
      <c r="D11" s="5" t="s">
        <v>33</v>
      </c>
    </row>
    <row r="12" spans="1:5" ht="18.75">
      <c r="A12" s="5">
        <v>1</v>
      </c>
      <c r="B12" s="5" t="s">
        <v>4</v>
      </c>
      <c r="C12" s="5"/>
      <c r="D12" s="10">
        <v>403.6</v>
      </c>
    </row>
    <row r="13" spans="1:5" ht="18.75">
      <c r="A13" s="5">
        <f>A12+1</f>
        <v>2</v>
      </c>
      <c r="B13" s="5" t="s">
        <v>5</v>
      </c>
      <c r="C13" s="5"/>
      <c r="D13" s="10">
        <v>2847.35</v>
      </c>
    </row>
    <row r="14" spans="1:5" ht="18.75">
      <c r="A14" s="5">
        <f t="shared" ref="A14:A29" si="0">A13+1</f>
        <v>3</v>
      </c>
      <c r="B14" s="5" t="s">
        <v>6</v>
      </c>
      <c r="C14" s="5"/>
      <c r="D14" s="10">
        <v>116.67</v>
      </c>
    </row>
    <row r="15" spans="1:5" ht="18.75">
      <c r="A15" s="5">
        <f t="shared" si="0"/>
        <v>4</v>
      </c>
      <c r="B15" s="59" t="s">
        <v>7</v>
      </c>
      <c r="C15" s="61"/>
      <c r="D15" s="10">
        <v>1075.7</v>
      </c>
    </row>
    <row r="16" spans="1:5" ht="18.75">
      <c r="A16" s="5">
        <f t="shared" si="0"/>
        <v>5</v>
      </c>
      <c r="B16" s="5" t="s">
        <v>8</v>
      </c>
      <c r="C16" s="5"/>
      <c r="D16" s="10">
        <v>11748.63</v>
      </c>
    </row>
    <row r="17" spans="1:4" ht="18.75">
      <c r="A17" s="5">
        <f t="shared" si="0"/>
        <v>6</v>
      </c>
      <c r="B17" s="59" t="s">
        <v>29</v>
      </c>
      <c r="C17" s="61"/>
      <c r="D17" s="10">
        <v>0</v>
      </c>
    </row>
    <row r="18" spans="1:4" ht="18.75">
      <c r="A18" s="5">
        <f t="shared" si="0"/>
        <v>7</v>
      </c>
      <c r="B18" s="5" t="s">
        <v>9</v>
      </c>
      <c r="C18" s="5"/>
      <c r="D18" s="10">
        <v>208.33</v>
      </c>
    </row>
    <row r="19" spans="1:4" ht="18.75">
      <c r="A19" s="5">
        <f t="shared" si="0"/>
        <v>8</v>
      </c>
      <c r="B19" s="5" t="s">
        <v>10</v>
      </c>
      <c r="C19" s="5"/>
      <c r="D19" s="10">
        <v>1973.3</v>
      </c>
    </row>
    <row r="20" spans="1:4" ht="18.75">
      <c r="A20" s="5">
        <f t="shared" si="0"/>
        <v>9</v>
      </c>
      <c r="B20" s="5" t="s">
        <v>11</v>
      </c>
      <c r="C20" s="5"/>
      <c r="D20" s="10">
        <v>2916.03</v>
      </c>
    </row>
    <row r="21" spans="1:4" ht="18.75">
      <c r="A21" s="5">
        <f t="shared" si="0"/>
        <v>10</v>
      </c>
      <c r="B21" s="5" t="s">
        <v>12</v>
      </c>
      <c r="C21" s="5"/>
      <c r="D21" s="11">
        <v>4165</v>
      </c>
    </row>
    <row r="22" spans="1:4" ht="18.75">
      <c r="A22" s="5">
        <f t="shared" si="0"/>
        <v>11</v>
      </c>
      <c r="B22" s="5" t="s">
        <v>13</v>
      </c>
      <c r="C22" s="5"/>
      <c r="D22" s="10">
        <v>592.33000000000004</v>
      </c>
    </row>
    <row r="23" spans="1:4" ht="18.75">
      <c r="A23" s="5">
        <f t="shared" si="0"/>
        <v>12</v>
      </c>
      <c r="B23" s="5" t="s">
        <v>36</v>
      </c>
      <c r="C23" s="5"/>
      <c r="D23" s="10">
        <v>657.18</v>
      </c>
    </row>
    <row r="24" spans="1:4" ht="18.75">
      <c r="A24" s="5"/>
      <c r="B24" s="5" t="s">
        <v>14</v>
      </c>
      <c r="C24" s="5"/>
      <c r="D24" s="10">
        <v>331.67</v>
      </c>
    </row>
    <row r="25" spans="1:4" ht="18.75">
      <c r="A25" s="5">
        <f>A23+1</f>
        <v>13</v>
      </c>
      <c r="B25" s="5" t="s">
        <v>15</v>
      </c>
      <c r="C25" s="5"/>
      <c r="D25" s="10">
        <v>40260</v>
      </c>
    </row>
    <row r="26" spans="1:4" ht="18.75">
      <c r="A26" s="5">
        <f t="shared" si="0"/>
        <v>14</v>
      </c>
      <c r="B26" s="5" t="s">
        <v>16</v>
      </c>
      <c r="C26" s="5"/>
      <c r="D26" s="10">
        <v>2000</v>
      </c>
    </row>
    <row r="27" spans="1:4" ht="18.75">
      <c r="A27" s="5">
        <f t="shared" si="0"/>
        <v>15</v>
      </c>
      <c r="B27" s="5" t="s">
        <v>17</v>
      </c>
      <c r="C27" s="5"/>
      <c r="D27" s="10">
        <v>173.75</v>
      </c>
    </row>
    <row r="28" spans="1:4" ht="18.75">
      <c r="A28" s="5">
        <f t="shared" si="0"/>
        <v>16</v>
      </c>
      <c r="B28" s="5" t="s">
        <v>18</v>
      </c>
      <c r="C28" s="5"/>
      <c r="D28" s="10">
        <v>295</v>
      </c>
    </row>
    <row r="29" spans="1:4" ht="18.75">
      <c r="A29" s="5">
        <f t="shared" si="0"/>
        <v>17</v>
      </c>
      <c r="B29" s="6" t="s">
        <v>30</v>
      </c>
      <c r="C29" s="7"/>
      <c r="D29" s="9">
        <v>0</v>
      </c>
    </row>
    <row r="30" spans="1:4" ht="18.75">
      <c r="A30" s="5">
        <v>18</v>
      </c>
      <c r="B30" s="6" t="s">
        <v>37</v>
      </c>
      <c r="C30" s="7"/>
      <c r="D30" s="9">
        <v>0</v>
      </c>
    </row>
    <row r="31" spans="1:4" ht="18.75">
      <c r="A31" s="5"/>
      <c r="B31" s="62" t="s">
        <v>27</v>
      </c>
      <c r="C31" s="63"/>
      <c r="D31" s="5">
        <f>SUM(D12:D30)</f>
        <v>69764.539999999994</v>
      </c>
    </row>
    <row r="32" spans="1:4" ht="18.75">
      <c r="A32" s="5"/>
      <c r="B32" s="59" t="s">
        <v>19</v>
      </c>
      <c r="C32" s="60"/>
      <c r="D32" s="8">
        <f>D31*10%</f>
        <v>6976.4539999999997</v>
      </c>
    </row>
    <row r="33" spans="1:4" ht="18.75">
      <c r="A33" s="5"/>
      <c r="B33" s="59" t="s">
        <v>20</v>
      </c>
      <c r="C33" s="60"/>
      <c r="D33" s="8">
        <f>SUM(D31:D32)</f>
        <v>76740.993999999992</v>
      </c>
    </row>
    <row r="34" spans="1:4" ht="18.75">
      <c r="A34" s="5"/>
      <c r="B34" s="59" t="s">
        <v>21</v>
      </c>
      <c r="C34" s="60"/>
      <c r="D34" s="8">
        <f>D33*20%</f>
        <v>15348.198799999998</v>
      </c>
    </row>
    <row r="35" spans="1:4" ht="18.75">
      <c r="A35" s="5"/>
      <c r="B35" s="59" t="s">
        <v>28</v>
      </c>
      <c r="C35" s="60"/>
      <c r="D35" s="8">
        <f>SUM(D33:D34)</f>
        <v>92089.19279999999</v>
      </c>
    </row>
    <row r="36" spans="1:4" ht="18.75">
      <c r="A36" s="5"/>
      <c r="B36" s="59" t="s">
        <v>22</v>
      </c>
      <c r="C36" s="60"/>
      <c r="D36" s="5">
        <v>11958.8</v>
      </c>
    </row>
    <row r="37" spans="1:4" ht="18.75">
      <c r="A37" s="5"/>
      <c r="B37" s="59" t="s">
        <v>23</v>
      </c>
      <c r="C37" s="60"/>
      <c r="D37" s="8">
        <f>D35/D36</f>
        <v>7.7005379135030267</v>
      </c>
    </row>
    <row r="40" spans="1:4">
      <c r="A40" t="s">
        <v>24</v>
      </c>
      <c r="D40" t="s">
        <v>25</v>
      </c>
    </row>
  </sheetData>
  <mergeCells count="9">
    <mergeCell ref="B35:C35"/>
    <mergeCell ref="B36:C36"/>
    <mergeCell ref="B37:C37"/>
    <mergeCell ref="B15:C15"/>
    <mergeCell ref="B17:C17"/>
    <mergeCell ref="B31:C31"/>
    <mergeCell ref="B32:C32"/>
    <mergeCell ref="B33:C33"/>
    <mergeCell ref="B34:C3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sqref="A1:XFD1048576"/>
    </sheetView>
  </sheetViews>
  <sheetFormatPr defaultRowHeight="15"/>
  <cols>
    <col min="3" max="3" width="38.28515625" customWidth="1"/>
    <col min="4" max="4" width="24.7109375" customWidth="1"/>
  </cols>
  <sheetData>
    <row r="1" spans="1:5" ht="15.75">
      <c r="C1" s="1"/>
      <c r="D1" s="1" t="s">
        <v>26</v>
      </c>
    </row>
    <row r="2" spans="1:5" ht="15.75">
      <c r="C2" s="1" t="s">
        <v>0</v>
      </c>
      <c r="D2" s="1" t="s">
        <v>34</v>
      </c>
      <c r="E2" s="1"/>
    </row>
    <row r="6" spans="1:5" ht="21">
      <c r="B6" s="3" t="s">
        <v>1</v>
      </c>
      <c r="C6" s="2"/>
      <c r="D6" s="3"/>
    </row>
    <row r="7" spans="1:5" ht="18.75">
      <c r="B7" s="3" t="s">
        <v>2</v>
      </c>
      <c r="C7" s="3"/>
      <c r="D7" s="3"/>
    </row>
    <row r="8" spans="1:5" ht="18.75">
      <c r="B8" s="3" t="s">
        <v>32</v>
      </c>
      <c r="C8" s="3"/>
      <c r="D8" s="3"/>
    </row>
    <row r="9" spans="1:5" ht="18.75">
      <c r="B9" s="3" t="s">
        <v>41</v>
      </c>
      <c r="C9" s="4"/>
      <c r="D9" s="3"/>
    </row>
    <row r="11" spans="1:5" ht="18.75">
      <c r="A11" s="5"/>
      <c r="B11" s="5" t="s">
        <v>3</v>
      </c>
      <c r="C11" s="5"/>
      <c r="D11" s="5" t="s">
        <v>33</v>
      </c>
    </row>
    <row r="12" spans="1:5" ht="18.75">
      <c r="A12" s="5">
        <v>1</v>
      </c>
      <c r="B12" s="5" t="s">
        <v>4</v>
      </c>
      <c r="C12" s="5"/>
      <c r="D12" s="10">
        <v>415.55</v>
      </c>
    </row>
    <row r="13" spans="1:5" ht="18.75">
      <c r="A13" s="5">
        <f>A12+1</f>
        <v>2</v>
      </c>
      <c r="B13" s="5" t="s">
        <v>5</v>
      </c>
      <c r="C13" s="5"/>
      <c r="D13" s="10">
        <v>2571.8000000000002</v>
      </c>
    </row>
    <row r="14" spans="1:5" ht="18.75">
      <c r="A14" s="5">
        <f t="shared" ref="A14:A29" si="0">A13+1</f>
        <v>3</v>
      </c>
      <c r="B14" s="5" t="s">
        <v>6</v>
      </c>
      <c r="C14" s="5"/>
      <c r="D14" s="10">
        <v>116.67</v>
      </c>
    </row>
    <row r="15" spans="1:5" ht="18.75">
      <c r="A15" s="5">
        <f t="shared" si="0"/>
        <v>4</v>
      </c>
      <c r="B15" s="59" t="s">
        <v>44</v>
      </c>
      <c r="C15" s="61"/>
      <c r="D15" s="10">
        <v>7089.2</v>
      </c>
    </row>
    <row r="16" spans="1:5" ht="18.75">
      <c r="A16" s="5">
        <f t="shared" si="0"/>
        <v>5</v>
      </c>
      <c r="B16" s="5" t="s">
        <v>8</v>
      </c>
      <c r="C16" s="5"/>
      <c r="D16" s="10">
        <v>10739.94</v>
      </c>
    </row>
    <row r="17" spans="1:4" ht="18.75">
      <c r="A17" s="5">
        <f t="shared" si="0"/>
        <v>6</v>
      </c>
      <c r="B17" s="59" t="s">
        <v>29</v>
      </c>
      <c r="C17" s="61"/>
      <c r="D17" s="10">
        <v>75.59</v>
      </c>
    </row>
    <row r="18" spans="1:4" ht="18.75">
      <c r="A18" s="5">
        <f t="shared" si="0"/>
        <v>7</v>
      </c>
      <c r="B18" s="5" t="s">
        <v>9</v>
      </c>
      <c r="C18" s="5"/>
      <c r="D18" s="10">
        <v>208.33</v>
      </c>
    </row>
    <row r="19" spans="1:4" ht="18.75">
      <c r="A19" s="5">
        <f t="shared" si="0"/>
        <v>8</v>
      </c>
      <c r="B19" s="5" t="s">
        <v>10</v>
      </c>
      <c r="C19" s="5"/>
      <c r="D19" s="10">
        <v>1973.3</v>
      </c>
    </row>
    <row r="20" spans="1:4" ht="18.75">
      <c r="A20" s="5">
        <f t="shared" si="0"/>
        <v>9</v>
      </c>
      <c r="B20" s="5" t="s">
        <v>11</v>
      </c>
      <c r="C20" s="5"/>
      <c r="D20" s="10">
        <v>2916.03</v>
      </c>
    </row>
    <row r="21" spans="1:4" ht="18.75">
      <c r="A21" s="5">
        <f t="shared" si="0"/>
        <v>10</v>
      </c>
      <c r="B21" s="5" t="s">
        <v>12</v>
      </c>
      <c r="C21" s="5"/>
      <c r="D21" s="11">
        <v>4165</v>
      </c>
    </row>
    <row r="22" spans="1:4" ht="18.75">
      <c r="A22" s="5">
        <f t="shared" si="0"/>
        <v>11</v>
      </c>
      <c r="B22" s="5" t="s">
        <v>13</v>
      </c>
      <c r="C22" s="5"/>
      <c r="D22" s="10">
        <v>592.33000000000004</v>
      </c>
    </row>
    <row r="23" spans="1:4" ht="18.75">
      <c r="A23" s="5">
        <f t="shared" si="0"/>
        <v>12</v>
      </c>
      <c r="B23" s="5" t="s">
        <v>36</v>
      </c>
      <c r="C23" s="5"/>
      <c r="D23" s="10">
        <v>0</v>
      </c>
    </row>
    <row r="24" spans="1:4" ht="18.75">
      <c r="A24" s="5">
        <f t="shared" si="0"/>
        <v>13</v>
      </c>
      <c r="B24" s="5" t="s">
        <v>43</v>
      </c>
      <c r="C24" s="5"/>
      <c r="D24" s="10">
        <v>208.33</v>
      </c>
    </row>
    <row r="25" spans="1:4" ht="18.75">
      <c r="A25" s="5">
        <f t="shared" si="0"/>
        <v>14</v>
      </c>
      <c r="B25" s="5" t="s">
        <v>15</v>
      </c>
      <c r="C25" s="5"/>
      <c r="D25" s="10">
        <v>40260</v>
      </c>
    </row>
    <row r="26" spans="1:4" ht="18.75">
      <c r="A26" s="5">
        <f t="shared" si="0"/>
        <v>15</v>
      </c>
      <c r="B26" s="5" t="s">
        <v>16</v>
      </c>
      <c r="C26" s="5"/>
      <c r="D26" s="10">
        <v>2000</v>
      </c>
    </row>
    <row r="27" spans="1:4" ht="18.75">
      <c r="A27" s="5">
        <f t="shared" si="0"/>
        <v>16</v>
      </c>
      <c r="B27" s="5" t="s">
        <v>17</v>
      </c>
      <c r="C27" s="5"/>
      <c r="D27" s="10">
        <v>173.75</v>
      </c>
    </row>
    <row r="28" spans="1:4" ht="18.75">
      <c r="A28" s="5">
        <f t="shared" si="0"/>
        <v>17</v>
      </c>
      <c r="B28" s="5" t="s">
        <v>18</v>
      </c>
      <c r="C28" s="5"/>
      <c r="D28" s="10">
        <v>295</v>
      </c>
    </row>
    <row r="29" spans="1:4" ht="18.75">
      <c r="A29" s="5">
        <f t="shared" si="0"/>
        <v>18</v>
      </c>
      <c r="B29" s="6" t="s">
        <v>42</v>
      </c>
      <c r="C29" s="7"/>
      <c r="D29" s="9">
        <v>600</v>
      </c>
    </row>
    <row r="30" spans="1:4" ht="18.75">
      <c r="A30" s="5"/>
      <c r="B30" s="62" t="s">
        <v>27</v>
      </c>
      <c r="C30" s="63"/>
      <c r="D30" s="5">
        <f>SUM(D12:D29)</f>
        <v>74400.820000000007</v>
      </c>
    </row>
    <row r="31" spans="1:4" ht="18.75">
      <c r="A31" s="5"/>
      <c r="B31" s="59" t="s">
        <v>19</v>
      </c>
      <c r="C31" s="60"/>
      <c r="D31" s="8">
        <f>D30*10%</f>
        <v>7440.0820000000012</v>
      </c>
    </row>
    <row r="32" spans="1:4" ht="18.75">
      <c r="A32" s="5"/>
      <c r="B32" s="59" t="s">
        <v>20</v>
      </c>
      <c r="C32" s="60"/>
      <c r="D32" s="8">
        <f>SUM(D30:D31)</f>
        <v>81840.902000000002</v>
      </c>
    </row>
    <row r="33" spans="1:4" ht="18.75">
      <c r="A33" s="5"/>
      <c r="B33" s="59" t="s">
        <v>21</v>
      </c>
      <c r="C33" s="60"/>
      <c r="D33" s="8">
        <f>D32*20%</f>
        <v>16368.180400000001</v>
      </c>
    </row>
    <row r="34" spans="1:4" ht="18.75">
      <c r="A34" s="5"/>
      <c r="B34" s="59" t="s">
        <v>28</v>
      </c>
      <c r="C34" s="60"/>
      <c r="D34" s="8">
        <f>SUM(D32:D33)</f>
        <v>98209.082399999999</v>
      </c>
    </row>
    <row r="35" spans="1:4" ht="18.75">
      <c r="A35" s="5"/>
      <c r="B35" s="59" t="s">
        <v>22</v>
      </c>
      <c r="C35" s="60"/>
      <c r="D35" s="5">
        <v>11958.8</v>
      </c>
    </row>
    <row r="36" spans="1:4" ht="18.75">
      <c r="A36" s="5"/>
      <c r="B36" s="59" t="s">
        <v>23</v>
      </c>
      <c r="C36" s="60"/>
      <c r="D36" s="8">
        <f>D34/D35</f>
        <v>8.2122857142857146</v>
      </c>
    </row>
    <row r="39" spans="1:4" ht="18.75">
      <c r="A39" s="3" t="s">
        <v>24</v>
      </c>
      <c r="B39" s="3"/>
      <c r="C39" s="3"/>
      <c r="D39" s="12" t="s">
        <v>45</v>
      </c>
    </row>
  </sheetData>
  <mergeCells count="9">
    <mergeCell ref="B34:C34"/>
    <mergeCell ref="B35:C35"/>
    <mergeCell ref="B36:C36"/>
    <mergeCell ref="B15:C15"/>
    <mergeCell ref="B17:C17"/>
    <mergeCell ref="B30:C30"/>
    <mergeCell ref="B31:C31"/>
    <mergeCell ref="B32:C32"/>
    <mergeCell ref="B33:C3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sqref="A1:XFD2"/>
    </sheetView>
  </sheetViews>
  <sheetFormatPr defaultRowHeight="15"/>
  <cols>
    <col min="3" max="3" width="38.28515625" customWidth="1"/>
    <col min="4" max="4" width="24.7109375" customWidth="1"/>
    <col min="6" max="6" width="22.28515625" customWidth="1"/>
    <col min="9" max="9" width="12.85546875" customWidth="1"/>
  </cols>
  <sheetData>
    <row r="1" spans="1:10" ht="15.75">
      <c r="C1" s="1"/>
      <c r="D1" s="1" t="s">
        <v>70</v>
      </c>
    </row>
    <row r="2" spans="1:10" ht="15.75">
      <c r="C2" s="1" t="s">
        <v>98</v>
      </c>
      <c r="D2" s="1" t="s">
        <v>97</v>
      </c>
      <c r="E2" s="1"/>
    </row>
    <row r="5" spans="1:10" ht="21">
      <c r="A5" s="30"/>
      <c r="B5" s="4" t="s">
        <v>1</v>
      </c>
      <c r="C5" s="31"/>
      <c r="D5" s="4"/>
    </row>
    <row r="6" spans="1:10" ht="18.75">
      <c r="A6" s="30"/>
      <c r="B6" s="4" t="s">
        <v>2</v>
      </c>
      <c r="C6" s="4"/>
      <c r="D6" s="4"/>
    </row>
    <row r="7" spans="1:10" ht="18.75">
      <c r="A7" s="30"/>
      <c r="B7" s="4" t="s">
        <v>32</v>
      </c>
      <c r="C7" s="4"/>
      <c r="D7" s="4"/>
    </row>
    <row r="8" spans="1:10" ht="18.75">
      <c r="A8" s="30"/>
      <c r="B8" s="4" t="s">
        <v>46</v>
      </c>
      <c r="C8" s="4"/>
      <c r="D8" s="4"/>
    </row>
    <row r="9" spans="1:10" ht="15.75" thickBot="1"/>
    <row r="10" spans="1:10" ht="19.5" thickBot="1">
      <c r="A10" s="27"/>
      <c r="B10" s="28" t="s">
        <v>3</v>
      </c>
      <c r="C10" s="28"/>
      <c r="D10" s="29" t="s">
        <v>33</v>
      </c>
    </row>
    <row r="11" spans="1:10" ht="18.75">
      <c r="A11" s="25">
        <v>1</v>
      </c>
      <c r="B11" s="25" t="s">
        <v>4</v>
      </c>
      <c r="C11" s="25"/>
      <c r="D11" s="26">
        <v>513.99</v>
      </c>
      <c r="F11" s="13"/>
      <c r="G11" s="14"/>
      <c r="H11" s="14"/>
    </row>
    <row r="12" spans="1:10" ht="18.75">
      <c r="A12" s="5">
        <f>A11+1</f>
        <v>2</v>
      </c>
      <c r="B12" s="5" t="s">
        <v>5</v>
      </c>
      <c r="C12" s="5"/>
      <c r="D12" s="10">
        <v>3031.05</v>
      </c>
      <c r="F12" s="14"/>
      <c r="G12" s="14"/>
      <c r="H12" s="14"/>
    </row>
    <row r="13" spans="1:10" ht="18.75">
      <c r="A13" s="5">
        <f t="shared" ref="A13:A29" si="0">A12+1</f>
        <v>3</v>
      </c>
      <c r="B13" s="5" t="s">
        <v>6</v>
      </c>
      <c r="C13" s="5"/>
      <c r="D13" s="10">
        <v>116.67</v>
      </c>
      <c r="F13" s="14"/>
      <c r="G13" s="14"/>
      <c r="H13" s="14"/>
      <c r="I13" s="16"/>
    </row>
    <row r="14" spans="1:10" ht="18.75">
      <c r="A14" s="5">
        <f t="shared" si="0"/>
        <v>4</v>
      </c>
      <c r="B14" s="59" t="s">
        <v>7</v>
      </c>
      <c r="C14" s="61"/>
      <c r="D14" s="10">
        <v>19.16</v>
      </c>
      <c r="F14" s="14"/>
      <c r="G14" s="14"/>
      <c r="H14" s="14"/>
      <c r="I14" s="23"/>
    </row>
    <row r="15" spans="1:10" ht="18.75">
      <c r="A15" s="5">
        <f t="shared" si="0"/>
        <v>5</v>
      </c>
      <c r="B15" s="5" t="s">
        <v>8</v>
      </c>
      <c r="C15" s="5"/>
      <c r="D15" s="10">
        <v>18659.919999999998</v>
      </c>
      <c r="F15" s="14"/>
      <c r="G15" s="14"/>
      <c r="H15" s="14"/>
      <c r="I15" s="14"/>
    </row>
    <row r="16" spans="1:10" ht="18.75">
      <c r="A16" s="5">
        <f t="shared" si="0"/>
        <v>6</v>
      </c>
      <c r="B16" s="59" t="s">
        <v>29</v>
      </c>
      <c r="C16" s="61"/>
      <c r="D16" s="10">
        <v>162.08000000000001</v>
      </c>
      <c r="F16" s="14"/>
      <c r="G16" s="14"/>
      <c r="H16" s="14"/>
      <c r="I16" s="14"/>
      <c r="J16" s="20"/>
    </row>
    <row r="17" spans="1:9" ht="18.75">
      <c r="A17" s="5">
        <f t="shared" si="0"/>
        <v>7</v>
      </c>
      <c r="B17" s="5" t="s">
        <v>9</v>
      </c>
      <c r="C17" s="5"/>
      <c r="D17" s="10">
        <v>208.33</v>
      </c>
      <c r="F17" s="14"/>
      <c r="G17" s="14"/>
      <c r="H17" s="14"/>
      <c r="I17" s="17"/>
    </row>
    <row r="18" spans="1:9" ht="18.75">
      <c r="A18" s="5">
        <f t="shared" si="0"/>
        <v>8</v>
      </c>
      <c r="B18" s="5" t="s">
        <v>10</v>
      </c>
      <c r="C18" s="5"/>
      <c r="D18" s="10">
        <v>1973.3</v>
      </c>
      <c r="F18" s="14"/>
      <c r="G18" s="14"/>
      <c r="H18" s="14"/>
      <c r="I18" s="18"/>
    </row>
    <row r="19" spans="1:9" ht="18.75">
      <c r="A19" s="5">
        <f t="shared" si="0"/>
        <v>9</v>
      </c>
      <c r="B19" s="5" t="s">
        <v>11</v>
      </c>
      <c r="C19" s="5"/>
      <c r="D19" s="10">
        <v>3673.38</v>
      </c>
      <c r="F19" s="15"/>
      <c r="I19" s="14"/>
    </row>
    <row r="20" spans="1:9" ht="18.75">
      <c r="A20" s="5">
        <f t="shared" si="0"/>
        <v>10</v>
      </c>
      <c r="B20" s="5" t="s">
        <v>12</v>
      </c>
      <c r="C20" s="5"/>
      <c r="D20" s="11">
        <v>4165</v>
      </c>
      <c r="I20" s="15"/>
    </row>
    <row r="21" spans="1:9" ht="18.75">
      <c r="A21" s="5">
        <f t="shared" si="0"/>
        <v>11</v>
      </c>
      <c r="B21" s="5" t="s">
        <v>13</v>
      </c>
      <c r="C21" s="5"/>
      <c r="D21" s="10">
        <v>592.33000000000004</v>
      </c>
      <c r="I21" s="15"/>
    </row>
    <row r="22" spans="1:9" ht="18.75">
      <c r="A22" s="5">
        <f t="shared" si="0"/>
        <v>12</v>
      </c>
      <c r="B22" s="5" t="s">
        <v>14</v>
      </c>
      <c r="C22" s="5"/>
      <c r="D22" s="10">
        <v>1397.45</v>
      </c>
      <c r="F22" s="15"/>
      <c r="I22" s="19"/>
    </row>
    <row r="23" spans="1:9" ht="18.75">
      <c r="A23" s="5">
        <f t="shared" si="0"/>
        <v>13</v>
      </c>
      <c r="B23" s="5" t="s">
        <v>15</v>
      </c>
      <c r="C23" s="5"/>
      <c r="D23" s="10">
        <v>51398.58</v>
      </c>
    </row>
    <row r="24" spans="1:9" ht="18.75">
      <c r="A24" s="5">
        <f t="shared" si="0"/>
        <v>14</v>
      </c>
      <c r="B24" s="5" t="s">
        <v>16</v>
      </c>
      <c r="C24" s="5"/>
      <c r="D24" s="10">
        <v>2000</v>
      </c>
      <c r="F24" s="64"/>
      <c r="G24" s="64"/>
    </row>
    <row r="25" spans="1:9" ht="18.75">
      <c r="A25" s="5">
        <f t="shared" si="0"/>
        <v>15</v>
      </c>
      <c r="B25" s="5" t="s">
        <v>17</v>
      </c>
      <c r="C25" s="5"/>
      <c r="D25" s="10">
        <v>173.75</v>
      </c>
      <c r="I25" s="19"/>
    </row>
    <row r="26" spans="1:9" ht="18.75">
      <c r="A26" s="5">
        <f t="shared" si="0"/>
        <v>16</v>
      </c>
      <c r="B26" s="5" t="s">
        <v>18</v>
      </c>
      <c r="C26" s="5"/>
      <c r="D26" s="10">
        <v>295</v>
      </c>
      <c r="I26" s="15"/>
    </row>
    <row r="27" spans="1:9" ht="36.75" customHeight="1">
      <c r="A27" s="5">
        <f t="shared" si="0"/>
        <v>17</v>
      </c>
      <c r="B27" s="62" t="s">
        <v>49</v>
      </c>
      <c r="C27" s="65"/>
      <c r="D27" s="9">
        <v>16800</v>
      </c>
    </row>
    <row r="28" spans="1:9" ht="18.75">
      <c r="A28" s="5">
        <f t="shared" si="0"/>
        <v>18</v>
      </c>
      <c r="B28" s="6" t="s">
        <v>50</v>
      </c>
      <c r="C28" s="7"/>
      <c r="D28" s="9">
        <v>2000</v>
      </c>
    </row>
    <row r="29" spans="1:9" ht="18.75">
      <c r="A29" s="5">
        <f t="shared" si="0"/>
        <v>19</v>
      </c>
      <c r="B29" s="6" t="s">
        <v>52</v>
      </c>
      <c r="C29" s="7"/>
      <c r="D29" s="9">
        <v>5100</v>
      </c>
    </row>
    <row r="30" spans="1:9" ht="18.75">
      <c r="A30" s="5"/>
      <c r="B30" s="62" t="s">
        <v>27</v>
      </c>
      <c r="C30" s="63"/>
      <c r="D30" s="5">
        <f>SUM(D11:D29)</f>
        <v>112279.98999999999</v>
      </c>
    </row>
    <row r="31" spans="1:9" ht="18.75">
      <c r="A31" s="5"/>
      <c r="B31" s="59" t="s">
        <v>19</v>
      </c>
      <c r="C31" s="60"/>
      <c r="D31" s="8">
        <f>D30*10%</f>
        <v>11227.999</v>
      </c>
    </row>
    <row r="32" spans="1:9" ht="18.75">
      <c r="A32" s="5"/>
      <c r="B32" s="59" t="s">
        <v>27</v>
      </c>
      <c r="C32" s="60"/>
      <c r="D32" s="8">
        <f>SUM(D30:D31)</f>
        <v>123507.98899999999</v>
      </c>
    </row>
    <row r="33" spans="1:9" ht="18.75">
      <c r="A33" s="5"/>
      <c r="B33" s="59" t="s">
        <v>21</v>
      </c>
      <c r="C33" s="60"/>
      <c r="D33" s="8">
        <f>D32*20%</f>
        <v>24701.5978</v>
      </c>
    </row>
    <row r="34" spans="1:9" ht="18.75">
      <c r="A34" s="5"/>
      <c r="B34" s="59" t="s">
        <v>51</v>
      </c>
      <c r="C34" s="60"/>
      <c r="D34" s="8">
        <f>SUM(D32:D33)</f>
        <v>148209.58679999999</v>
      </c>
    </row>
    <row r="35" spans="1:9" ht="18.75">
      <c r="A35" s="5"/>
      <c r="B35" s="59" t="s">
        <v>47</v>
      </c>
      <c r="C35" s="60"/>
      <c r="D35" s="5">
        <v>11958.8</v>
      </c>
    </row>
    <row r="36" spans="1:9" ht="18.75">
      <c r="A36" s="5"/>
      <c r="B36" s="66" t="s">
        <v>48</v>
      </c>
      <c r="C36" s="67"/>
      <c r="D36" s="24">
        <f>D34/D35</f>
        <v>12.393349399605311</v>
      </c>
      <c r="I36" s="20"/>
    </row>
    <row r="37" spans="1:9">
      <c r="I37" s="20"/>
    </row>
    <row r="38" spans="1:9">
      <c r="I38" s="20"/>
    </row>
    <row r="39" spans="1:9" ht="18.75">
      <c r="A39" s="4" t="s">
        <v>24</v>
      </c>
      <c r="B39" s="4"/>
      <c r="C39" s="4"/>
      <c r="D39" s="32" t="s">
        <v>45</v>
      </c>
    </row>
    <row r="40" spans="1:9">
      <c r="I40" s="21"/>
    </row>
    <row r="41" spans="1:9">
      <c r="I41" s="15"/>
    </row>
    <row r="42" spans="1:9">
      <c r="I42" s="15"/>
    </row>
    <row r="43" spans="1:9">
      <c r="I43" s="15"/>
    </row>
    <row r="44" spans="1:9">
      <c r="I44" s="15"/>
    </row>
    <row r="45" spans="1:9">
      <c r="I45" s="15"/>
    </row>
    <row r="46" spans="1:9">
      <c r="I46" s="15"/>
    </row>
    <row r="47" spans="1:9">
      <c r="I47" s="22"/>
    </row>
  </sheetData>
  <mergeCells count="11">
    <mergeCell ref="B14:C14"/>
    <mergeCell ref="B16:C16"/>
    <mergeCell ref="B30:C30"/>
    <mergeCell ref="B31:C31"/>
    <mergeCell ref="B32:C32"/>
    <mergeCell ref="F24:G24"/>
    <mergeCell ref="B27:C27"/>
    <mergeCell ref="B34:C34"/>
    <mergeCell ref="B35:C35"/>
    <mergeCell ref="B36:C36"/>
    <mergeCell ref="B33:C3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H39" sqref="H39"/>
    </sheetView>
  </sheetViews>
  <sheetFormatPr defaultRowHeight="15"/>
  <cols>
    <col min="3" max="3" width="38.28515625" customWidth="1"/>
    <col min="4" max="4" width="24.7109375" customWidth="1"/>
    <col min="6" max="6" width="22.28515625" customWidth="1"/>
    <col min="9" max="9" width="12.85546875" customWidth="1"/>
  </cols>
  <sheetData>
    <row r="1" spans="1:10" ht="15.75">
      <c r="A1" s="30"/>
      <c r="B1" s="30"/>
      <c r="C1" s="35"/>
      <c r="D1" s="35" t="s">
        <v>26</v>
      </c>
    </row>
    <row r="2" spans="1:10" ht="15.75">
      <c r="A2" s="30"/>
      <c r="B2" s="30"/>
      <c r="C2" s="35" t="s">
        <v>0</v>
      </c>
      <c r="D2" s="35" t="s">
        <v>54</v>
      </c>
    </row>
    <row r="5" spans="1:10" ht="21">
      <c r="A5" s="30"/>
      <c r="B5" s="4" t="s">
        <v>1</v>
      </c>
      <c r="C5" s="31"/>
      <c r="D5" s="4"/>
    </row>
    <row r="6" spans="1:10" ht="18.75">
      <c r="A6" s="30"/>
      <c r="B6" s="4" t="s">
        <v>2</v>
      </c>
      <c r="C6" s="4"/>
      <c r="D6" s="4"/>
    </row>
    <row r="7" spans="1:10" ht="18.75">
      <c r="A7" s="30"/>
      <c r="B7" s="4" t="s">
        <v>32</v>
      </c>
      <c r="C7" s="4"/>
      <c r="D7" s="4"/>
    </row>
    <row r="8" spans="1:10" ht="18.75">
      <c r="A8" s="30"/>
      <c r="B8" s="4" t="s">
        <v>53</v>
      </c>
      <c r="C8" s="4"/>
      <c r="D8" s="4"/>
    </row>
    <row r="9" spans="1:10" ht="15.75" thickBot="1"/>
    <row r="10" spans="1:10" ht="19.5" thickBot="1">
      <c r="A10" s="27"/>
      <c r="B10" s="28" t="s">
        <v>3</v>
      </c>
      <c r="C10" s="28"/>
      <c r="D10" s="29" t="s">
        <v>33</v>
      </c>
    </row>
    <row r="11" spans="1:10" ht="18.75">
      <c r="A11" s="25">
        <v>1</v>
      </c>
      <c r="B11" s="25" t="s">
        <v>4</v>
      </c>
      <c r="C11" s="25"/>
      <c r="D11" s="34">
        <v>402.6</v>
      </c>
      <c r="F11" s="13"/>
      <c r="G11" s="14"/>
      <c r="H11" s="14"/>
    </row>
    <row r="12" spans="1:10" ht="18.75">
      <c r="A12" s="5">
        <f>A11+1</f>
        <v>2</v>
      </c>
      <c r="B12" s="5" t="s">
        <v>5</v>
      </c>
      <c r="C12" s="5"/>
      <c r="D12" s="10">
        <v>2755.55</v>
      </c>
      <c r="F12" s="14"/>
      <c r="G12" s="14"/>
      <c r="H12" s="14"/>
    </row>
    <row r="13" spans="1:10" ht="18.75">
      <c r="A13" s="5">
        <f t="shared" ref="A13:A29" si="0">A12+1</f>
        <v>3</v>
      </c>
      <c r="B13" s="5" t="s">
        <v>6</v>
      </c>
      <c r="C13" s="5"/>
      <c r="D13" s="10">
        <v>112.37</v>
      </c>
      <c r="F13" s="14"/>
      <c r="G13" s="14"/>
      <c r="H13" s="14"/>
      <c r="I13" s="16"/>
    </row>
    <row r="14" spans="1:10" ht="18.75">
      <c r="A14" s="5">
        <f t="shared" si="0"/>
        <v>4</v>
      </c>
      <c r="B14" s="59" t="s">
        <v>7</v>
      </c>
      <c r="C14" s="61"/>
      <c r="D14" s="11">
        <v>2139.1999999999998</v>
      </c>
      <c r="F14" s="14"/>
      <c r="G14" s="14"/>
      <c r="H14" s="14"/>
      <c r="I14" s="23"/>
    </row>
    <row r="15" spans="1:10" ht="18.75">
      <c r="A15" s="5">
        <f t="shared" si="0"/>
        <v>5</v>
      </c>
      <c r="B15" s="5" t="s">
        <v>8</v>
      </c>
      <c r="C15" s="5"/>
      <c r="D15" s="10">
        <v>33207.07</v>
      </c>
      <c r="F15" s="14"/>
      <c r="G15" s="14"/>
      <c r="H15" s="14"/>
      <c r="I15" s="14"/>
    </row>
    <row r="16" spans="1:10" ht="18.75">
      <c r="A16" s="5">
        <f t="shared" si="0"/>
        <v>6</v>
      </c>
      <c r="B16" s="59" t="s">
        <v>29</v>
      </c>
      <c r="C16" s="61"/>
      <c r="D16" s="11">
        <v>0</v>
      </c>
      <c r="F16" s="14"/>
      <c r="G16" s="14"/>
      <c r="H16" s="14"/>
      <c r="I16" s="14"/>
      <c r="J16" s="20"/>
    </row>
    <row r="17" spans="1:9" ht="18.75">
      <c r="A17" s="5">
        <f t="shared" si="0"/>
        <v>7</v>
      </c>
      <c r="B17" s="5" t="s">
        <v>9</v>
      </c>
      <c r="C17" s="5"/>
      <c r="D17" s="10">
        <v>208.33</v>
      </c>
      <c r="F17" s="14"/>
      <c r="G17" s="14"/>
      <c r="H17" s="14"/>
      <c r="I17" s="17"/>
    </row>
    <row r="18" spans="1:9" ht="18.75">
      <c r="A18" s="5">
        <f t="shared" si="0"/>
        <v>8</v>
      </c>
      <c r="B18" s="5" t="s">
        <v>10</v>
      </c>
      <c r="C18" s="5"/>
      <c r="D18" s="10">
        <v>1973.3</v>
      </c>
      <c r="F18" s="14"/>
      <c r="G18" s="14"/>
      <c r="H18" s="14"/>
      <c r="I18" s="18"/>
    </row>
    <row r="19" spans="1:9" ht="18.75">
      <c r="A19" s="5">
        <f t="shared" si="0"/>
        <v>9</v>
      </c>
      <c r="B19" s="5" t="s">
        <v>11</v>
      </c>
      <c r="C19" s="5"/>
      <c r="D19" s="10">
        <v>3168.48</v>
      </c>
      <c r="F19" s="15"/>
      <c r="I19" s="14"/>
    </row>
    <row r="20" spans="1:9" ht="18.75">
      <c r="A20" s="5">
        <f t="shared" si="0"/>
        <v>10</v>
      </c>
      <c r="B20" s="5" t="s">
        <v>12</v>
      </c>
      <c r="C20" s="5"/>
      <c r="D20" s="11">
        <v>4165</v>
      </c>
      <c r="I20" s="15"/>
    </row>
    <row r="21" spans="1:9" ht="18.75">
      <c r="A21" s="5">
        <f t="shared" si="0"/>
        <v>11</v>
      </c>
      <c r="B21" s="5" t="s">
        <v>13</v>
      </c>
      <c r="C21" s="5"/>
      <c r="D21" s="10">
        <v>592.33000000000004</v>
      </c>
      <c r="I21" s="15"/>
    </row>
    <row r="22" spans="1:9" ht="18.75">
      <c r="A22" s="5">
        <f t="shared" si="0"/>
        <v>12</v>
      </c>
      <c r="B22" s="5" t="s">
        <v>15</v>
      </c>
      <c r="C22" s="5"/>
      <c r="D22" s="11">
        <v>40260</v>
      </c>
    </row>
    <row r="23" spans="1:9" ht="18.75">
      <c r="A23" s="5">
        <f t="shared" si="0"/>
        <v>13</v>
      </c>
      <c r="B23" s="5" t="s">
        <v>16</v>
      </c>
      <c r="C23" s="5"/>
      <c r="D23" s="11">
        <v>2000</v>
      </c>
      <c r="F23" s="64"/>
      <c r="G23" s="64"/>
    </row>
    <row r="24" spans="1:9" ht="18.75">
      <c r="A24" s="5">
        <f t="shared" si="0"/>
        <v>14</v>
      </c>
      <c r="B24" s="5" t="s">
        <v>17</v>
      </c>
      <c r="C24" s="5"/>
      <c r="D24" s="10">
        <v>173.75</v>
      </c>
      <c r="I24" s="19"/>
    </row>
    <row r="25" spans="1:9" ht="18.75">
      <c r="A25" s="5">
        <f t="shared" si="0"/>
        <v>15</v>
      </c>
      <c r="B25" s="5" t="s">
        <v>18</v>
      </c>
      <c r="C25" s="5"/>
      <c r="D25" s="11">
        <v>295</v>
      </c>
      <c r="I25" s="15"/>
    </row>
    <row r="26" spans="1:9" ht="18.75">
      <c r="A26" s="5">
        <f t="shared" si="0"/>
        <v>16</v>
      </c>
      <c r="B26" s="62" t="s">
        <v>58</v>
      </c>
      <c r="C26" s="65"/>
      <c r="D26" s="33">
        <v>9810</v>
      </c>
    </row>
    <row r="27" spans="1:9" ht="18.75">
      <c r="A27" s="5">
        <f t="shared" si="0"/>
        <v>17</v>
      </c>
      <c r="B27" s="6" t="s">
        <v>55</v>
      </c>
      <c r="C27" s="7"/>
      <c r="D27" s="9">
        <v>149.55000000000001</v>
      </c>
    </row>
    <row r="28" spans="1:9" ht="18.75">
      <c r="A28" s="5">
        <f t="shared" si="0"/>
        <v>18</v>
      </c>
      <c r="B28" s="6" t="s">
        <v>56</v>
      </c>
      <c r="C28" s="7"/>
      <c r="D28" s="33">
        <v>155</v>
      </c>
    </row>
    <row r="29" spans="1:9" ht="18.75">
      <c r="A29" s="5">
        <f t="shared" si="0"/>
        <v>19</v>
      </c>
      <c r="B29" s="6" t="s">
        <v>57</v>
      </c>
      <c r="C29" s="7"/>
      <c r="D29" s="9">
        <v>6974.99</v>
      </c>
    </row>
    <row r="30" spans="1:9" ht="18.75">
      <c r="A30" s="5"/>
      <c r="B30" s="62" t="s">
        <v>27</v>
      </c>
      <c r="C30" s="63"/>
      <c r="D30" s="5">
        <f>SUM(D11:D29)</f>
        <v>108542.52000000002</v>
      </c>
    </row>
    <row r="31" spans="1:9" ht="18.75">
      <c r="A31" s="5"/>
      <c r="B31" s="59" t="s">
        <v>59</v>
      </c>
      <c r="C31" s="60"/>
      <c r="D31" s="8">
        <f>D30*10%</f>
        <v>10854.252000000002</v>
      </c>
    </row>
    <row r="32" spans="1:9" ht="18.75">
      <c r="A32" s="5"/>
      <c r="B32" s="59" t="s">
        <v>27</v>
      </c>
      <c r="C32" s="60"/>
      <c r="D32" s="8">
        <f>SUM(D30:D31)</f>
        <v>119396.77200000003</v>
      </c>
    </row>
    <row r="33" spans="1:9" ht="18.75">
      <c r="A33" s="5"/>
      <c r="B33" s="59" t="s">
        <v>21</v>
      </c>
      <c r="C33" s="60"/>
      <c r="D33" s="8">
        <f>D32*20%</f>
        <v>23879.354400000007</v>
      </c>
    </row>
    <row r="34" spans="1:9" ht="18.75">
      <c r="A34" s="5"/>
      <c r="B34" s="59" t="s">
        <v>51</v>
      </c>
      <c r="C34" s="60"/>
      <c r="D34" s="8">
        <f>SUM(D32:D33)</f>
        <v>143276.12640000004</v>
      </c>
    </row>
    <row r="35" spans="1:9" ht="18.75">
      <c r="A35" s="5"/>
      <c r="B35" s="59" t="s">
        <v>47</v>
      </c>
      <c r="C35" s="60"/>
      <c r="D35" s="5">
        <v>11958.8</v>
      </c>
    </row>
    <row r="36" spans="1:9" ht="18.75">
      <c r="A36" s="5"/>
      <c r="B36" s="66" t="s">
        <v>48</v>
      </c>
      <c r="C36" s="67"/>
      <c r="D36" s="24">
        <f>D34/D35</f>
        <v>11.980811318861429</v>
      </c>
      <c r="I36" s="20"/>
    </row>
    <row r="37" spans="1:9">
      <c r="I37" s="20"/>
    </row>
    <row r="38" spans="1:9">
      <c r="I38" s="20"/>
    </row>
    <row r="39" spans="1:9" ht="18.75">
      <c r="A39" s="4" t="s">
        <v>24</v>
      </c>
      <c r="B39" s="4"/>
      <c r="C39" s="4"/>
      <c r="D39" s="32" t="s">
        <v>45</v>
      </c>
    </row>
    <row r="40" spans="1:9">
      <c r="I40" s="15"/>
    </row>
    <row r="41" spans="1:9">
      <c r="I41" s="15"/>
    </row>
    <row r="42" spans="1:9">
      <c r="I42" s="15"/>
    </row>
    <row r="43" spans="1:9">
      <c r="I43" s="15"/>
    </row>
    <row r="44" spans="1:9">
      <c r="I44" s="15"/>
    </row>
    <row r="45" spans="1:9">
      <c r="I45" s="15"/>
    </row>
    <row r="46" spans="1:9" hidden="1">
      <c r="I46" s="22"/>
    </row>
  </sheetData>
  <mergeCells count="11">
    <mergeCell ref="B32:C32"/>
    <mergeCell ref="B33:C33"/>
    <mergeCell ref="B34:C34"/>
    <mergeCell ref="B35:C35"/>
    <mergeCell ref="B36:C36"/>
    <mergeCell ref="B31:C31"/>
    <mergeCell ref="B14:C14"/>
    <mergeCell ref="B16:C16"/>
    <mergeCell ref="F23:G23"/>
    <mergeCell ref="B26:C26"/>
    <mergeCell ref="B30:C30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D14" sqref="D14"/>
    </sheetView>
  </sheetViews>
  <sheetFormatPr defaultRowHeight="15"/>
  <cols>
    <col min="3" max="3" width="38.28515625" customWidth="1"/>
    <col min="4" max="4" width="24.7109375" customWidth="1"/>
    <col min="6" max="6" width="22.28515625" customWidth="1"/>
    <col min="9" max="9" width="12.85546875" customWidth="1"/>
  </cols>
  <sheetData>
    <row r="1" spans="1:10" ht="15.75">
      <c r="A1" s="30"/>
      <c r="B1" s="30"/>
      <c r="C1" s="35"/>
      <c r="D1" s="35" t="s">
        <v>70</v>
      </c>
    </row>
    <row r="2" spans="1:10" ht="15.75">
      <c r="A2" s="30"/>
      <c r="B2" s="30"/>
      <c r="C2" s="35" t="s">
        <v>68</v>
      </c>
      <c r="D2" s="35" t="s">
        <v>67</v>
      </c>
    </row>
    <row r="4" spans="1:10" ht="21">
      <c r="A4" s="30"/>
      <c r="B4" s="4" t="s">
        <v>1</v>
      </c>
      <c r="C4" s="31"/>
      <c r="D4" s="4"/>
    </row>
    <row r="5" spans="1:10" ht="18.75">
      <c r="A5" s="30"/>
      <c r="B5" s="4" t="s">
        <v>2</v>
      </c>
      <c r="C5" s="4"/>
      <c r="D5" s="4"/>
    </row>
    <row r="6" spans="1:10" ht="18.75">
      <c r="A6" s="30"/>
      <c r="B6" s="4" t="s">
        <v>32</v>
      </c>
      <c r="C6" s="4"/>
      <c r="D6" s="4"/>
    </row>
    <row r="7" spans="1:10" ht="18.75">
      <c r="A7" s="30"/>
      <c r="B7" s="4" t="s">
        <v>60</v>
      </c>
      <c r="C7" s="4"/>
      <c r="D7" s="4"/>
    </row>
    <row r="8" spans="1:10" ht="15.75" thickBot="1"/>
    <row r="9" spans="1:10" ht="19.5" thickBot="1">
      <c r="A9" s="27"/>
      <c r="B9" s="28" t="s">
        <v>3</v>
      </c>
      <c r="C9" s="28"/>
      <c r="D9" s="29" t="s">
        <v>33</v>
      </c>
    </row>
    <row r="10" spans="1:10" ht="18.75">
      <c r="A10" s="25">
        <v>1</v>
      </c>
      <c r="B10" s="25" t="s">
        <v>4</v>
      </c>
      <c r="C10" s="25"/>
      <c r="D10" s="34">
        <v>335</v>
      </c>
      <c r="F10" s="13"/>
      <c r="G10" s="14"/>
      <c r="H10" s="14"/>
    </row>
    <row r="11" spans="1:10" ht="18.75">
      <c r="A11" s="5">
        <f>A10+1</f>
        <v>2</v>
      </c>
      <c r="B11" s="5" t="s">
        <v>5</v>
      </c>
      <c r="C11" s="5"/>
      <c r="D11" s="10">
        <v>2663.65</v>
      </c>
      <c r="F11" s="14"/>
      <c r="G11" s="14"/>
      <c r="H11" s="14"/>
    </row>
    <row r="12" spans="1:10" ht="18.75">
      <c r="A12" s="5">
        <f t="shared" ref="A12:A31" si="0">A11+1</f>
        <v>3</v>
      </c>
      <c r="B12" s="5" t="s">
        <v>6</v>
      </c>
      <c r="C12" s="5"/>
      <c r="D12" s="10">
        <v>116.67</v>
      </c>
      <c r="F12" s="14"/>
      <c r="G12" s="14"/>
      <c r="H12" s="14"/>
      <c r="I12" s="16"/>
    </row>
    <row r="13" spans="1:10" ht="18.75">
      <c r="A13" s="5">
        <f t="shared" si="0"/>
        <v>4</v>
      </c>
      <c r="B13" s="59" t="s">
        <v>7</v>
      </c>
      <c r="C13" s="61"/>
      <c r="D13" s="11">
        <v>0</v>
      </c>
      <c r="F13" s="14"/>
      <c r="G13" s="14"/>
      <c r="H13" s="14"/>
      <c r="I13" s="23"/>
    </row>
    <row r="14" spans="1:10" ht="18.75">
      <c r="A14" s="5">
        <f t="shared" si="0"/>
        <v>5</v>
      </c>
      <c r="B14" s="5" t="s">
        <v>8</v>
      </c>
      <c r="C14" s="5"/>
      <c r="D14" s="10">
        <v>35612.370000000003</v>
      </c>
      <c r="F14" s="14"/>
      <c r="G14" s="14"/>
      <c r="H14" s="14"/>
      <c r="I14" s="14"/>
    </row>
    <row r="15" spans="1:10" ht="18.75">
      <c r="A15" s="5">
        <f t="shared" si="0"/>
        <v>6</v>
      </c>
      <c r="B15" s="59" t="s">
        <v>29</v>
      </c>
      <c r="C15" s="61"/>
      <c r="D15" s="11">
        <v>203.7</v>
      </c>
      <c r="F15" s="14"/>
      <c r="G15" s="14"/>
      <c r="H15" s="14"/>
      <c r="I15" s="14"/>
      <c r="J15" s="20"/>
    </row>
    <row r="16" spans="1:10" ht="18.75">
      <c r="A16" s="5">
        <f t="shared" si="0"/>
        <v>7</v>
      </c>
      <c r="B16" s="5" t="s">
        <v>9</v>
      </c>
      <c r="C16" s="5"/>
      <c r="D16" s="10">
        <v>208.33</v>
      </c>
      <c r="F16" s="14"/>
      <c r="G16" s="14"/>
      <c r="H16" s="14"/>
      <c r="I16" s="17"/>
    </row>
    <row r="17" spans="1:9" ht="18.75">
      <c r="A17" s="5">
        <f t="shared" si="0"/>
        <v>8</v>
      </c>
      <c r="B17" s="5" t="s">
        <v>10</v>
      </c>
      <c r="C17" s="5"/>
      <c r="D17" s="10">
        <v>1973.3</v>
      </c>
      <c r="F17" s="14"/>
      <c r="G17" s="14"/>
      <c r="H17" s="14"/>
      <c r="I17" s="18"/>
    </row>
    <row r="18" spans="1:9" ht="18.75">
      <c r="A18" s="5">
        <f t="shared" si="0"/>
        <v>9</v>
      </c>
      <c r="B18" s="5" t="s">
        <v>11</v>
      </c>
      <c r="C18" s="5"/>
      <c r="D18" s="10">
        <v>3168.48</v>
      </c>
      <c r="F18" s="15"/>
      <c r="I18" s="14"/>
    </row>
    <row r="19" spans="1:9" ht="18.75">
      <c r="A19" s="5">
        <f t="shared" si="0"/>
        <v>10</v>
      </c>
      <c r="B19" s="5" t="s">
        <v>12</v>
      </c>
      <c r="C19" s="5"/>
      <c r="D19" s="11">
        <v>4165</v>
      </c>
      <c r="I19" s="15"/>
    </row>
    <row r="20" spans="1:9" ht="18.75">
      <c r="A20" s="5">
        <f t="shared" si="0"/>
        <v>11</v>
      </c>
      <c r="B20" s="5" t="s">
        <v>13</v>
      </c>
      <c r="C20" s="5"/>
      <c r="D20" s="10">
        <v>592.33000000000004</v>
      </c>
      <c r="I20" s="15"/>
    </row>
    <row r="21" spans="1:9" ht="18.75">
      <c r="A21" s="5">
        <f t="shared" si="0"/>
        <v>12</v>
      </c>
      <c r="B21" s="5" t="s">
        <v>15</v>
      </c>
      <c r="C21" s="5"/>
      <c r="D21" s="11">
        <v>39030</v>
      </c>
    </row>
    <row r="22" spans="1:9" ht="18.75">
      <c r="A22" s="5">
        <f t="shared" si="0"/>
        <v>13</v>
      </c>
      <c r="B22" s="5" t="s">
        <v>16</v>
      </c>
      <c r="C22" s="5"/>
      <c r="D22" s="11">
        <v>2000</v>
      </c>
      <c r="F22" s="64"/>
      <c r="G22" s="64"/>
    </row>
    <row r="23" spans="1:9" ht="18.75">
      <c r="A23" s="5">
        <f t="shared" si="0"/>
        <v>14</v>
      </c>
      <c r="B23" s="5" t="s">
        <v>17</v>
      </c>
      <c r="C23" s="5"/>
      <c r="D23" s="10">
        <v>173.75</v>
      </c>
      <c r="I23" s="19"/>
    </row>
    <row r="24" spans="1:9" ht="18.75">
      <c r="A24" s="5">
        <f t="shared" si="0"/>
        <v>15</v>
      </c>
      <c r="B24" s="5" t="s">
        <v>18</v>
      </c>
      <c r="C24" s="5"/>
      <c r="D24" s="11">
        <v>295</v>
      </c>
      <c r="I24" s="15"/>
    </row>
    <row r="25" spans="1:9" ht="18.75">
      <c r="A25" s="5">
        <f t="shared" si="0"/>
        <v>16</v>
      </c>
      <c r="B25" s="62" t="s">
        <v>69</v>
      </c>
      <c r="C25" s="65"/>
      <c r="D25" s="33">
        <v>2096</v>
      </c>
    </row>
    <row r="26" spans="1:9" ht="18.75">
      <c r="A26" s="5">
        <f t="shared" si="0"/>
        <v>17</v>
      </c>
      <c r="B26" s="6" t="s">
        <v>65</v>
      </c>
      <c r="C26" s="7"/>
      <c r="D26" s="9">
        <v>1194.9000000000001</v>
      </c>
    </row>
    <row r="27" spans="1:9" ht="18.75">
      <c r="A27" s="5">
        <f t="shared" si="0"/>
        <v>18</v>
      </c>
      <c r="B27" s="6" t="s">
        <v>61</v>
      </c>
      <c r="C27" s="7"/>
      <c r="D27" s="33">
        <v>698.33</v>
      </c>
    </row>
    <row r="28" spans="1:9" ht="18.75">
      <c r="A28" s="5">
        <f t="shared" si="0"/>
        <v>19</v>
      </c>
      <c r="B28" s="6" t="s">
        <v>63</v>
      </c>
      <c r="C28" s="7"/>
      <c r="D28" s="33">
        <v>1920</v>
      </c>
    </row>
    <row r="29" spans="1:9" ht="18.75">
      <c r="A29" s="5">
        <f t="shared" si="0"/>
        <v>20</v>
      </c>
      <c r="B29" s="68" t="s">
        <v>64</v>
      </c>
      <c r="C29" s="69"/>
      <c r="D29" s="33">
        <v>1050</v>
      </c>
    </row>
    <row r="30" spans="1:9" ht="18.75">
      <c r="A30" s="5">
        <f t="shared" si="0"/>
        <v>21</v>
      </c>
      <c r="B30" s="68" t="s">
        <v>66</v>
      </c>
      <c r="C30" s="69"/>
      <c r="D30" s="33">
        <v>333</v>
      </c>
    </row>
    <row r="31" spans="1:9" ht="18.75">
      <c r="A31" s="5">
        <f t="shared" si="0"/>
        <v>22</v>
      </c>
      <c r="B31" s="68" t="s">
        <v>62</v>
      </c>
      <c r="C31" s="69"/>
      <c r="D31" s="9">
        <v>7326.56</v>
      </c>
      <c r="F31" s="36"/>
    </row>
    <row r="32" spans="1:9" ht="18.75">
      <c r="A32" s="5"/>
      <c r="B32" s="62" t="s">
        <v>27</v>
      </c>
      <c r="C32" s="63"/>
      <c r="D32" s="8">
        <f>SUM(D10:D31)</f>
        <v>105156.37000000001</v>
      </c>
    </row>
    <row r="33" spans="1:9" ht="18.75">
      <c r="A33" s="5"/>
      <c r="B33" s="59" t="s">
        <v>59</v>
      </c>
      <c r="C33" s="60"/>
      <c r="D33" s="8">
        <f>D32*10%</f>
        <v>10515.637000000002</v>
      </c>
    </row>
    <row r="34" spans="1:9" ht="18.75">
      <c r="A34" s="5"/>
      <c r="B34" s="59" t="s">
        <v>27</v>
      </c>
      <c r="C34" s="60"/>
      <c r="D34" s="8">
        <f>SUM(D32:D33)</f>
        <v>115672.00700000001</v>
      </c>
    </row>
    <row r="35" spans="1:9" ht="18.75">
      <c r="A35" s="5"/>
      <c r="B35" s="59" t="s">
        <v>21</v>
      </c>
      <c r="C35" s="60"/>
      <c r="D35" s="8">
        <f>D34*20%</f>
        <v>23134.401400000002</v>
      </c>
    </row>
    <row r="36" spans="1:9" ht="18.75">
      <c r="A36" s="5"/>
      <c r="B36" s="59" t="s">
        <v>51</v>
      </c>
      <c r="C36" s="60"/>
      <c r="D36" s="8">
        <f>SUM(D34:D35)</f>
        <v>138806.40840000001</v>
      </c>
    </row>
    <row r="37" spans="1:9" ht="18.75">
      <c r="A37" s="5"/>
      <c r="B37" s="59" t="s">
        <v>47</v>
      </c>
      <c r="C37" s="60"/>
      <c r="D37" s="5">
        <v>11958.8</v>
      </c>
    </row>
    <row r="38" spans="1:9" ht="18.75">
      <c r="A38" s="5"/>
      <c r="B38" s="66" t="s">
        <v>48</v>
      </c>
      <c r="C38" s="67"/>
      <c r="D38" s="24">
        <f>D36/D37</f>
        <v>11.607051577081315</v>
      </c>
      <c r="I38" s="20"/>
    </row>
    <row r="39" spans="1:9">
      <c r="I39" s="20"/>
    </row>
    <row r="40" spans="1:9" ht="18.75">
      <c r="A40" s="4" t="s">
        <v>24</v>
      </c>
      <c r="B40" s="4"/>
      <c r="C40" s="4"/>
      <c r="D40" s="32" t="s">
        <v>45</v>
      </c>
    </row>
    <row r="41" spans="1:9">
      <c r="I41" s="21"/>
    </row>
    <row r="42" spans="1:9">
      <c r="I42" s="15"/>
    </row>
    <row r="43" spans="1:9">
      <c r="I43" s="15"/>
    </row>
    <row r="44" spans="1:9">
      <c r="I44" s="15"/>
    </row>
    <row r="45" spans="1:9">
      <c r="I45" s="15"/>
    </row>
    <row r="46" spans="1:9">
      <c r="I46" s="15"/>
    </row>
    <row r="47" spans="1:9">
      <c r="I47" s="15"/>
    </row>
    <row r="48" spans="1:9">
      <c r="I48" s="22"/>
    </row>
  </sheetData>
  <mergeCells count="14">
    <mergeCell ref="B13:C13"/>
    <mergeCell ref="B15:C15"/>
    <mergeCell ref="B36:C36"/>
    <mergeCell ref="B37:C37"/>
    <mergeCell ref="B38:C38"/>
    <mergeCell ref="F22:G22"/>
    <mergeCell ref="B25:C25"/>
    <mergeCell ref="B32:C32"/>
    <mergeCell ref="B34:C34"/>
    <mergeCell ref="B35:C35"/>
    <mergeCell ref="B33:C33"/>
    <mergeCell ref="B31:C31"/>
    <mergeCell ref="B29:C29"/>
    <mergeCell ref="B30:C30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sqref="A1:XFD1048576"/>
    </sheetView>
  </sheetViews>
  <sheetFormatPr defaultRowHeight="15"/>
  <cols>
    <col min="3" max="3" width="43" customWidth="1"/>
    <col min="4" max="4" width="17.85546875" customWidth="1"/>
    <col min="6" max="6" width="22.28515625" customWidth="1"/>
    <col min="9" max="9" width="12.85546875" customWidth="1"/>
  </cols>
  <sheetData>
    <row r="1" spans="1:10" ht="15.75">
      <c r="A1" s="30"/>
      <c r="B1" s="30"/>
      <c r="C1" s="35" t="s">
        <v>75</v>
      </c>
      <c r="D1" s="35"/>
    </row>
    <row r="2" spans="1:10" ht="15.75">
      <c r="A2" s="30"/>
      <c r="B2" s="30"/>
      <c r="C2" s="35" t="s">
        <v>72</v>
      </c>
      <c r="D2" s="35" t="s">
        <v>76</v>
      </c>
    </row>
    <row r="4" spans="1:10" ht="26.25">
      <c r="A4" s="30"/>
      <c r="B4" s="4" t="s">
        <v>1</v>
      </c>
      <c r="C4" s="38"/>
      <c r="D4" s="4"/>
    </row>
    <row r="5" spans="1:10" ht="18.75">
      <c r="A5" s="30"/>
      <c r="B5" s="39" t="s">
        <v>77</v>
      </c>
      <c r="C5" s="4"/>
      <c r="D5" s="4"/>
    </row>
    <row r="6" spans="1:10" ht="18.75">
      <c r="A6" s="30"/>
      <c r="B6" s="4" t="s">
        <v>32</v>
      </c>
      <c r="C6" s="4"/>
      <c r="D6" s="4"/>
    </row>
    <row r="7" spans="1:10" ht="18.75">
      <c r="A7" s="30"/>
      <c r="B7" s="4" t="s">
        <v>78</v>
      </c>
      <c r="C7" s="4"/>
      <c r="D7" s="4"/>
    </row>
    <row r="8" spans="1:10" ht="15.75" thickBot="1"/>
    <row r="9" spans="1:10" ht="38.25" customHeight="1" thickBot="1">
      <c r="A9" s="27"/>
      <c r="B9" s="28" t="s">
        <v>3</v>
      </c>
      <c r="C9" s="28"/>
      <c r="D9" s="37" t="s">
        <v>81</v>
      </c>
    </row>
    <row r="10" spans="1:10" ht="18.75">
      <c r="A10" s="25">
        <v>1</v>
      </c>
      <c r="B10" s="25" t="s">
        <v>4</v>
      </c>
      <c r="C10" s="25"/>
      <c r="D10" s="34">
        <v>331</v>
      </c>
      <c r="F10" s="13"/>
      <c r="G10" s="14"/>
      <c r="H10" s="14"/>
    </row>
    <row r="11" spans="1:10" ht="18.75">
      <c r="A11" s="5">
        <f>A10+1</f>
        <v>2</v>
      </c>
      <c r="B11" s="5" t="s">
        <v>5</v>
      </c>
      <c r="C11" s="5"/>
      <c r="D11" s="10">
        <v>2847.35</v>
      </c>
      <c r="F11" s="14"/>
      <c r="G11" s="14"/>
      <c r="H11" s="14"/>
    </row>
    <row r="12" spans="1:10" ht="18.75">
      <c r="A12" s="5">
        <f t="shared" ref="A12:A27" si="0">A11+1</f>
        <v>3</v>
      </c>
      <c r="B12" s="5" t="s">
        <v>6</v>
      </c>
      <c r="C12" s="5"/>
      <c r="D12" s="10">
        <v>116.67</v>
      </c>
      <c r="F12" s="14"/>
      <c r="G12" s="14"/>
      <c r="H12" s="14"/>
      <c r="I12" s="16"/>
    </row>
    <row r="13" spans="1:10" ht="18.75">
      <c r="A13" s="5">
        <f t="shared" si="0"/>
        <v>4</v>
      </c>
      <c r="B13" s="59" t="s">
        <v>7</v>
      </c>
      <c r="C13" s="61"/>
      <c r="D13" s="11">
        <v>1187.92</v>
      </c>
      <c r="F13" s="14"/>
      <c r="G13" s="14"/>
      <c r="H13" s="14"/>
      <c r="I13" s="23"/>
    </row>
    <row r="14" spans="1:10" ht="18.75">
      <c r="A14" s="5">
        <f t="shared" si="0"/>
        <v>5</v>
      </c>
      <c r="B14" s="5" t="s">
        <v>79</v>
      </c>
      <c r="C14" s="5"/>
      <c r="D14" s="10">
        <v>34676.33</v>
      </c>
      <c r="F14" s="14"/>
      <c r="G14" s="14"/>
      <c r="H14" s="14"/>
      <c r="I14" s="14"/>
    </row>
    <row r="15" spans="1:10" ht="18.75">
      <c r="A15" s="5">
        <f t="shared" si="0"/>
        <v>6</v>
      </c>
      <c r="B15" s="59" t="s">
        <v>29</v>
      </c>
      <c r="C15" s="61"/>
      <c r="D15" s="11">
        <v>207.02</v>
      </c>
      <c r="F15" s="14"/>
      <c r="G15" s="14"/>
      <c r="H15" s="14"/>
      <c r="I15" s="14"/>
      <c r="J15" s="20"/>
    </row>
    <row r="16" spans="1:10" ht="18.75">
      <c r="A16" s="5">
        <f t="shared" si="0"/>
        <v>7</v>
      </c>
      <c r="B16" s="5" t="s">
        <v>9</v>
      </c>
      <c r="C16" s="5"/>
      <c r="D16" s="10">
        <v>208.33</v>
      </c>
      <c r="F16" s="14"/>
      <c r="G16" s="14"/>
      <c r="H16" s="14"/>
      <c r="I16" s="17"/>
    </row>
    <row r="17" spans="1:9" ht="18.75">
      <c r="A17" s="5">
        <f t="shared" si="0"/>
        <v>8</v>
      </c>
      <c r="B17" s="5" t="s">
        <v>10</v>
      </c>
      <c r="C17" s="5"/>
      <c r="D17" s="10">
        <v>1973.3</v>
      </c>
      <c r="F17" s="14"/>
      <c r="G17" s="14"/>
      <c r="H17" s="14"/>
      <c r="I17" s="18"/>
    </row>
    <row r="18" spans="1:9" ht="18.75">
      <c r="A18" s="5">
        <f t="shared" si="0"/>
        <v>9</v>
      </c>
      <c r="B18" s="5" t="s">
        <v>11</v>
      </c>
      <c r="C18" s="5"/>
      <c r="D18" s="10">
        <v>2663.58</v>
      </c>
      <c r="F18" s="15"/>
      <c r="I18" s="14"/>
    </row>
    <row r="19" spans="1:9" ht="18.75">
      <c r="A19" s="5">
        <f t="shared" si="0"/>
        <v>10</v>
      </c>
      <c r="B19" s="5" t="s">
        <v>12</v>
      </c>
      <c r="C19" s="5"/>
      <c r="D19" s="11">
        <v>4165</v>
      </c>
      <c r="I19" s="15"/>
    </row>
    <row r="20" spans="1:9" ht="18.75">
      <c r="A20" s="5">
        <f t="shared" si="0"/>
        <v>11</v>
      </c>
      <c r="B20" s="5" t="s">
        <v>13</v>
      </c>
      <c r="C20" s="5"/>
      <c r="D20" s="10">
        <v>592.33000000000004</v>
      </c>
      <c r="I20" s="15"/>
    </row>
    <row r="21" spans="1:9" ht="18.75">
      <c r="A21" s="5">
        <f t="shared" si="0"/>
        <v>12</v>
      </c>
      <c r="B21" s="5" t="s">
        <v>15</v>
      </c>
      <c r="C21" s="5"/>
      <c r="D21" s="11">
        <v>39844</v>
      </c>
    </row>
    <row r="22" spans="1:9" ht="18.75">
      <c r="A22" s="5">
        <f t="shared" si="0"/>
        <v>13</v>
      </c>
      <c r="B22" s="5" t="s">
        <v>16</v>
      </c>
      <c r="C22" s="5"/>
      <c r="D22" s="11">
        <v>2000</v>
      </c>
      <c r="F22" s="64"/>
      <c r="G22" s="64"/>
    </row>
    <row r="23" spans="1:9" ht="18.75">
      <c r="A23" s="5">
        <f t="shared" si="0"/>
        <v>14</v>
      </c>
      <c r="B23" s="5" t="s">
        <v>17</v>
      </c>
      <c r="C23" s="5"/>
      <c r="D23" s="10">
        <v>173.75</v>
      </c>
      <c r="I23" s="19"/>
    </row>
    <row r="24" spans="1:9" ht="18.75">
      <c r="A24" s="5">
        <f t="shared" si="0"/>
        <v>15</v>
      </c>
      <c r="B24" s="5" t="s">
        <v>18</v>
      </c>
      <c r="C24" s="5"/>
      <c r="D24" s="11">
        <v>295</v>
      </c>
      <c r="I24" s="15"/>
    </row>
    <row r="25" spans="1:9" ht="18.75">
      <c r="A25" s="5">
        <f t="shared" si="0"/>
        <v>16</v>
      </c>
      <c r="B25" s="62" t="s">
        <v>73</v>
      </c>
      <c r="C25" s="65"/>
      <c r="D25" s="33">
        <v>1600</v>
      </c>
    </row>
    <row r="26" spans="1:9" ht="18.75">
      <c r="A26" s="5">
        <f t="shared" si="0"/>
        <v>17</v>
      </c>
      <c r="B26" s="6" t="s">
        <v>80</v>
      </c>
      <c r="C26" s="7"/>
      <c r="D26" s="33">
        <v>4881.08</v>
      </c>
    </row>
    <row r="27" spans="1:9" ht="18.75">
      <c r="A27" s="5">
        <f t="shared" si="0"/>
        <v>18</v>
      </c>
      <c r="B27" s="68" t="s">
        <v>71</v>
      </c>
      <c r="C27" s="69"/>
      <c r="D27" s="33">
        <v>1593.15</v>
      </c>
    </row>
    <row r="28" spans="1:9" ht="18.75">
      <c r="A28" s="5"/>
      <c r="B28" s="62" t="s">
        <v>27</v>
      </c>
      <c r="C28" s="63"/>
      <c r="D28" s="8">
        <f>SUM(D10:D27)</f>
        <v>99355.810000000012</v>
      </c>
    </row>
    <row r="29" spans="1:9" ht="18.75">
      <c r="A29" s="5"/>
      <c r="B29" s="59" t="s">
        <v>59</v>
      </c>
      <c r="C29" s="60"/>
      <c r="D29" s="8">
        <f>D28*10%</f>
        <v>9935.5810000000019</v>
      </c>
    </row>
    <row r="30" spans="1:9" ht="18.75">
      <c r="A30" s="5"/>
      <c r="B30" s="59" t="s">
        <v>27</v>
      </c>
      <c r="C30" s="60"/>
      <c r="D30" s="8">
        <f>SUM(D28:D29)</f>
        <v>109291.39100000002</v>
      </c>
    </row>
    <row r="31" spans="1:9" ht="18.75">
      <c r="A31" s="5"/>
      <c r="B31" s="59" t="s">
        <v>21</v>
      </c>
      <c r="C31" s="60"/>
      <c r="D31" s="8">
        <f>D30*20%</f>
        <v>21858.278200000004</v>
      </c>
    </row>
    <row r="32" spans="1:9" ht="18.75">
      <c r="A32" s="5"/>
      <c r="B32" s="59" t="s">
        <v>51</v>
      </c>
      <c r="C32" s="60"/>
      <c r="D32" s="8">
        <f>SUM(D30:D31)</f>
        <v>131149.66920000003</v>
      </c>
    </row>
    <row r="33" spans="1:9" ht="18.75">
      <c r="A33" s="5"/>
      <c r="B33" s="59" t="s">
        <v>47</v>
      </c>
      <c r="C33" s="60"/>
      <c r="D33" s="5">
        <v>11958.8</v>
      </c>
    </row>
    <row r="34" spans="1:9" ht="18.75">
      <c r="A34" s="5"/>
      <c r="B34" s="66" t="s">
        <v>48</v>
      </c>
      <c r="C34" s="67"/>
      <c r="D34" s="24">
        <f>D32/D33</f>
        <v>10.966791751680773</v>
      </c>
      <c r="I34" s="20"/>
    </row>
    <row r="35" spans="1:9">
      <c r="I35" s="20"/>
    </row>
    <row r="36" spans="1:9" ht="18.75">
      <c r="A36" s="4" t="s">
        <v>24</v>
      </c>
      <c r="B36" s="4"/>
      <c r="C36" s="4"/>
      <c r="D36" s="32" t="s">
        <v>74</v>
      </c>
    </row>
    <row r="37" spans="1:9">
      <c r="I37" s="40"/>
    </row>
    <row r="38" spans="1:9">
      <c r="I38" s="15"/>
    </row>
    <row r="39" spans="1:9">
      <c r="I39" s="15"/>
    </row>
    <row r="40" spans="1:9">
      <c r="I40" s="15"/>
    </row>
    <row r="41" spans="1:9">
      <c r="I41" s="15"/>
    </row>
    <row r="42" spans="1:9">
      <c r="I42" s="15"/>
    </row>
    <row r="43" spans="1:9">
      <c r="I43" s="15"/>
    </row>
    <row r="44" spans="1:9">
      <c r="I44" s="41"/>
    </row>
  </sheetData>
  <mergeCells count="12">
    <mergeCell ref="B33:C33"/>
    <mergeCell ref="B34:C34"/>
    <mergeCell ref="B28:C28"/>
    <mergeCell ref="B29:C29"/>
    <mergeCell ref="B30:C30"/>
    <mergeCell ref="B31:C31"/>
    <mergeCell ref="B32:C32"/>
    <mergeCell ref="B13:C13"/>
    <mergeCell ref="B15:C15"/>
    <mergeCell ref="F22:G22"/>
    <mergeCell ref="B25:C25"/>
    <mergeCell ref="B27:C2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січень20</vt:lpstr>
      <vt:lpstr>лютий 20</vt:lpstr>
      <vt:lpstr>березень20</vt:lpstr>
      <vt:lpstr>квітень20</vt:lpstr>
      <vt:lpstr>травень 20</vt:lpstr>
      <vt:lpstr>червень20</vt:lpstr>
      <vt:lpstr>липень</vt:lpstr>
      <vt:lpstr>серпень20</vt:lpstr>
      <vt:lpstr>вересень20</vt:lpstr>
      <vt:lpstr>жовтень 20</vt:lpstr>
      <vt:lpstr>листопад20</vt:lpstr>
      <vt:lpstr>грудень20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2021-03-04T14:08:36Z</dcterms:modified>
</cp:coreProperties>
</file>